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735" tabRatio="761" activeTab="0"/>
  </bookViews>
  <sheets>
    <sheet name="Iden. Amenazas" sheetId="1" r:id="rId1"/>
    <sheet name="V. Personas" sheetId="2" r:id="rId2"/>
    <sheet name="V. Recursos" sheetId="3" r:id="rId3"/>
    <sheet name="V. Sistemas y Procesos" sheetId="4" r:id="rId4"/>
    <sheet name="Nivel de Riesgo" sheetId="5" r:id="rId5"/>
  </sheets>
  <definedNames>
    <definedName name="_xlnm.Print_Area" localSheetId="0">'Iden. Amenazas'!$A$1:$Y$27</definedName>
    <definedName name="_xlnm.Print_Area" localSheetId="4">'Nivel de Riesgo'!$C$1:$E$9</definedName>
    <definedName name="_xlnm.Print_Area" localSheetId="1">'V. Personas'!$A$1:$A$32</definedName>
    <definedName name="_xlnm.Print_Area" localSheetId="2">'V. Recursos'!$A$1:$A$25</definedName>
    <definedName name="_xlnm.Print_Area" localSheetId="3">'V. Sistemas y Procesos'!$A$1:$B$24</definedName>
    <definedName name="Excel_BuiltIn__FilterDatabase_6">'Nivel de Riesgo'!#REF!</definedName>
    <definedName name="MEDIO" localSheetId="2">'V. Recursos'!#REF!</definedName>
    <definedName name="_xlnm.Print_Titles" localSheetId="0">'Iden. Amenazas'!$1:$8</definedName>
  </definedNames>
  <calcPr fullCalcOnLoad="1"/>
</workbook>
</file>

<file path=xl/comments1.xml><?xml version="1.0" encoding="utf-8"?>
<comments xmlns="http://schemas.openxmlformats.org/spreadsheetml/2006/main">
  <authors>
    <author/>
    <author>COORD-SIAU</author>
  </authors>
  <commentList>
    <comment ref="X5" authorId="0">
      <text>
        <r>
          <rPr>
            <sz val="8"/>
            <color indexed="8"/>
            <rFont val="Times New Roman"/>
            <family val="1"/>
          </rPr>
          <t xml:space="preserve">P: Personas
R: Recursos
S: Sistemas y Procesos
A: Amenaza
</t>
        </r>
      </text>
    </comment>
    <comment ref="Y5" authorId="1">
      <text>
        <r>
          <rPr>
            <b/>
            <sz val="8"/>
            <rFont val="Tahoma"/>
            <family val="2"/>
          </rPr>
          <t>COORD-SIAU:</t>
        </r>
        <r>
          <rPr>
            <sz val="8"/>
            <rFont val="Tahoma"/>
            <family val="2"/>
          </rPr>
          <t xml:space="preserve">
Para la interpretacion  tenga en cuenta el  numero de rombos por color </t>
        </r>
      </text>
    </comment>
    <comment ref="N5" authorId="1">
      <text>
        <r>
          <rPr>
            <b/>
            <sz val="8"/>
            <rFont val="Tahoma"/>
            <family val="2"/>
          </rPr>
          <t>COORD-SIAU:</t>
        </r>
        <r>
          <rPr>
            <sz val="8"/>
            <rFont val="Tahoma"/>
            <family val="2"/>
          </rPr>
          <t xml:space="preserve">
1.0 Se cuenta con suficientes elementos
0,5 Se cuenta parcialmente con los elementos o están en proceso de consecución.
0.0 Cuando se carece completamente o no se cuenta con recurso</t>
        </r>
      </text>
    </comment>
    <comment ref="I5" authorId="1">
      <text>
        <r>
          <rPr>
            <sz val="8"/>
            <rFont val="Tahoma"/>
            <family val="2"/>
          </rPr>
          <t>1.0 Se cuenta con suficientes elementos
0,5 Se cuenta parcialmente con los elementos o están en proceso de consecución.
0
,0 Cuando se carece completamente o no se cuenta con recursos.</t>
        </r>
      </text>
    </comment>
    <comment ref="S5" authorId="1">
      <text>
        <r>
          <rPr>
            <b/>
            <sz val="8"/>
            <rFont val="Tahoma"/>
            <family val="2"/>
          </rPr>
          <t>COORD-SIAU:</t>
        </r>
        <r>
          <rPr>
            <sz val="8"/>
            <rFont val="Tahoma"/>
            <family val="2"/>
          </rPr>
          <t xml:space="preserve">
,0 Se cuenta con suficientes elementos
0,5 Se cuenta parcialmente con los elementos o están en proceso de consecución.
1,0 Cuando se carece completamente o no se cuenta con recursos.</t>
        </r>
      </text>
    </comment>
    <comment ref="G5" authorId="0">
      <text>
        <r>
          <rPr>
            <b/>
            <sz val="8"/>
            <color indexed="8"/>
            <rFont val="Times New Roman"/>
            <family val="1"/>
          </rPr>
          <t>Posible:</t>
        </r>
        <r>
          <rPr>
            <sz val="8"/>
            <color indexed="8"/>
            <rFont val="Times New Roman"/>
            <family val="1"/>
          </rPr>
          <t xml:space="preserve"> 
Nunca ha sucedido
</t>
        </r>
        <r>
          <rPr>
            <b/>
            <sz val="8"/>
            <color indexed="8"/>
            <rFont val="Times New Roman"/>
            <family val="1"/>
          </rPr>
          <t xml:space="preserve">Probable:
</t>
        </r>
        <r>
          <rPr>
            <sz val="8"/>
            <color indexed="8"/>
            <rFont val="Times New Roman"/>
            <family val="1"/>
          </rPr>
          <t xml:space="preserve">Puede suceder hay argumentos técnicos y científicos.
</t>
        </r>
        <r>
          <rPr>
            <b/>
            <sz val="8"/>
            <color indexed="8"/>
            <rFont val="Times New Roman"/>
            <family val="1"/>
          </rPr>
          <t xml:space="preserve">Inminente:
</t>
        </r>
        <r>
          <rPr>
            <sz val="8"/>
            <color indexed="8"/>
            <rFont val="Times New Roman"/>
            <family val="1"/>
          </rPr>
          <t xml:space="preserve">Ya se ha presentado o hay alta probabilidad de ocurrir.
</t>
        </r>
      </text>
    </comment>
    <comment ref="H5" authorId="0">
      <text>
        <r>
          <rPr>
            <b/>
            <sz val="8"/>
            <color indexed="17"/>
            <rFont val="Times New Roman"/>
            <family val="1"/>
          </rPr>
          <t xml:space="preserve">POSIBLE Verde
</t>
        </r>
        <r>
          <rPr>
            <b/>
            <sz val="8"/>
            <color indexed="13"/>
            <rFont val="Times New Roman"/>
            <family val="1"/>
          </rPr>
          <t xml:space="preserve">PROBABLE Amarrillo
</t>
        </r>
        <r>
          <rPr>
            <b/>
            <sz val="8"/>
            <color indexed="10"/>
            <rFont val="Times New Roman"/>
            <family val="1"/>
          </rPr>
          <t xml:space="preserve">ROJO Inminente
</t>
        </r>
      </text>
    </comment>
  </commentList>
</comments>
</file>

<file path=xl/comments2.xml><?xml version="1.0" encoding="utf-8"?>
<comments xmlns="http://schemas.openxmlformats.org/spreadsheetml/2006/main">
  <authors>
    <author>John</author>
  </authors>
  <commentList>
    <comment ref="B5" authorId="0">
      <text>
        <r>
          <rPr>
            <b/>
            <sz val="9"/>
            <rFont val="Tahoma"/>
            <family val="2"/>
          </rPr>
          <t>John:</t>
        </r>
        <r>
          <rPr>
            <sz val="9"/>
            <rFont val="Tahoma"/>
            <family val="2"/>
          </rPr>
          <t xml:space="preserve">
1,0 Se cuenta con suficientes elementos
0,5 Se cuenta parcialmente con los elementos o están en proceso de consecución.
0.0 Cuando se carece completamente o no se cuenta con recursos.</t>
        </r>
      </text>
    </comment>
  </commentList>
</comments>
</file>

<file path=xl/comments3.xml><?xml version="1.0" encoding="utf-8"?>
<comments xmlns="http://schemas.openxmlformats.org/spreadsheetml/2006/main">
  <authors>
    <author>John</author>
  </authors>
  <commentList>
    <comment ref="B5" authorId="0">
      <text>
        <r>
          <rPr>
            <b/>
            <sz val="9"/>
            <rFont val="Tahoma"/>
            <family val="2"/>
          </rPr>
          <t>John:</t>
        </r>
        <r>
          <rPr>
            <sz val="9"/>
            <rFont val="Tahoma"/>
            <family val="2"/>
          </rPr>
          <t xml:space="preserve">
1,0 Se cuenta con suficientes elementos
0,5 Se cuenta parcialmente con los elementos o están en proceso de consecución.
0.0 Cuando se carece completamente o no se cuenta con recursos.</t>
        </r>
      </text>
    </comment>
  </commentList>
</comments>
</file>

<file path=xl/comments4.xml><?xml version="1.0" encoding="utf-8"?>
<comments xmlns="http://schemas.openxmlformats.org/spreadsheetml/2006/main">
  <authors>
    <author>patcai</author>
  </authors>
  <commentList>
    <comment ref="B5" authorId="0">
      <text>
        <r>
          <rPr>
            <b/>
            <sz val="8"/>
            <rFont val="Tahoma"/>
            <family val="2"/>
          </rPr>
          <t>1,0</t>
        </r>
        <r>
          <rPr>
            <sz val="8"/>
            <rFont val="Tahoma"/>
            <family val="2"/>
          </rPr>
          <t xml:space="preserve"> Se cuenta con suficientes elementos
</t>
        </r>
        <r>
          <rPr>
            <b/>
            <sz val="8"/>
            <rFont val="Tahoma"/>
            <family val="2"/>
          </rPr>
          <t>0,5</t>
        </r>
        <r>
          <rPr>
            <sz val="8"/>
            <rFont val="Tahoma"/>
            <family val="2"/>
          </rPr>
          <t xml:space="preserve"> Se cuenta parcialmente con los elementos o están en proceso de consecución.
</t>
        </r>
        <r>
          <rPr>
            <b/>
            <sz val="8"/>
            <rFont val="Tahoma"/>
            <family val="2"/>
          </rPr>
          <t>0.0</t>
        </r>
        <r>
          <rPr>
            <sz val="8"/>
            <rFont val="Tahoma"/>
            <family val="2"/>
          </rPr>
          <t xml:space="preserve"> Cuando se carece completamente o no se cuenta con recursos.</t>
        </r>
      </text>
    </comment>
  </commentList>
</comments>
</file>

<file path=xl/sharedStrings.xml><?xml version="1.0" encoding="utf-8"?>
<sst xmlns="http://schemas.openxmlformats.org/spreadsheetml/2006/main" count="395" uniqueCount="267">
  <si>
    <t>ANÁLISIS DE AMENAZAS</t>
  </si>
  <si>
    <t>AMENAZA</t>
  </si>
  <si>
    <t>INTERNO</t>
  </si>
  <si>
    <t>EXTERNO</t>
  </si>
  <si>
    <t>FUENTE DE RIESGO</t>
  </si>
  <si>
    <t xml:space="preserve">CALIFICACIÓN </t>
  </si>
  <si>
    <t>COLOR</t>
  </si>
  <si>
    <t>NATURALES</t>
  </si>
  <si>
    <t>Amarillo</t>
  </si>
  <si>
    <t>SOCIALES</t>
  </si>
  <si>
    <t>Rojo</t>
  </si>
  <si>
    <t>PUNTO VULNERABLE</t>
  </si>
  <si>
    <t>INTERPRETACIÓN</t>
  </si>
  <si>
    <t>Subtotal</t>
  </si>
  <si>
    <t>Esta divulgado el plan de emergencias y evacuación?</t>
  </si>
  <si>
    <t>1. MATERIALES</t>
  </si>
  <si>
    <t>2. SISTEMAS ALTERNOS</t>
  </si>
  <si>
    <t>NIVEL DE RIESGO</t>
  </si>
  <si>
    <t>DIAMANTE DE RIESGO</t>
  </si>
  <si>
    <t>NUMERO DE ROMBOS</t>
  </si>
  <si>
    <t>PORCENTAJE</t>
  </si>
  <si>
    <t>2. CAPACITACIÓN Y ENTRENAMIENTO</t>
  </si>
  <si>
    <t>3. DOTACIÓN</t>
  </si>
  <si>
    <t xml:space="preserve">Existe identificación, dotación personal para el personal de la brigada y del comité de emergencias? </t>
  </si>
  <si>
    <t>2. EDIFICACIÓN</t>
  </si>
  <si>
    <t>Se cuenta con sistemas automáticos de detección de incendios?</t>
  </si>
  <si>
    <t>Se cuenta con sistemas automáticos de supresión de incendios?</t>
  </si>
  <si>
    <t>Se cuenta con paneles de control?</t>
  </si>
  <si>
    <t>Se cuenta con un sistema de comunicación alterno para casos de emergencias o desastres?</t>
  </si>
  <si>
    <t xml:space="preserve">3. SISTEMAS DE RECUPERACIÓN </t>
  </si>
  <si>
    <t xml:space="preserve">AREA DE AFECTACION </t>
  </si>
  <si>
    <t xml:space="preserve">ANTROPICAS </t>
  </si>
  <si>
    <t xml:space="preserve">VULNERABILIDAD  EN LOS RECURSOS </t>
  </si>
  <si>
    <t xml:space="preserve">VULNERABILIDAD EN LOS 
PROCESOS </t>
  </si>
  <si>
    <t xml:space="preserve">VULNERABILIDAD EN LAS 
PERSONAS </t>
  </si>
  <si>
    <r>
      <t>3</t>
    </r>
    <r>
      <rPr>
        <sz val="12"/>
        <rFont val="Arial"/>
        <family val="2"/>
      </rPr>
      <t xml:space="preserve"> ó </t>
    </r>
    <r>
      <rPr>
        <b/>
        <sz val="12"/>
        <rFont val="Arial"/>
        <family val="2"/>
      </rPr>
      <t>4</t>
    </r>
    <r>
      <rPr>
        <sz val="12"/>
        <rFont val="Arial"/>
        <family val="2"/>
      </rPr>
      <t xml:space="preserve"> rombos en </t>
    </r>
    <r>
      <rPr>
        <b/>
        <sz val="12"/>
        <rFont val="Arial"/>
        <family val="2"/>
      </rPr>
      <t>rojo</t>
    </r>
  </si>
  <si>
    <r>
      <t xml:space="preserve">El riesgo es </t>
    </r>
    <r>
      <rPr>
        <b/>
        <sz val="12"/>
        <rFont val="Arial"/>
        <family val="2"/>
      </rPr>
      <t>ALTO</t>
    </r>
    <r>
      <rPr>
        <sz val="12"/>
        <rFont val="Arial"/>
        <family val="2"/>
      </rPr>
      <t xml:space="preserve"> y significa que los valores que representan la vulnerabilidad y la amenaza, están en su punto máximo para que los efectos de un evento representen un cambio significativo en la comunidad, economía, infraestructura  y el medio ambiente.</t>
    </r>
  </si>
  <si>
    <r>
      <t xml:space="preserve">Del </t>
    </r>
    <r>
      <rPr>
        <b/>
        <sz val="12"/>
        <rFont val="Arial"/>
        <family val="2"/>
      </rPr>
      <t>75%</t>
    </r>
    <r>
      <rPr>
        <sz val="12"/>
        <rFont val="Arial"/>
        <family val="2"/>
      </rPr>
      <t xml:space="preserve"> al </t>
    </r>
    <r>
      <rPr>
        <b/>
        <sz val="12"/>
        <rFont val="Arial"/>
        <family val="2"/>
      </rPr>
      <t>100%</t>
    </r>
  </si>
  <si>
    <r>
      <t>1</t>
    </r>
    <r>
      <rPr>
        <sz val="12"/>
        <rFont val="Arial"/>
        <family val="2"/>
      </rPr>
      <t xml:space="preserve"> a </t>
    </r>
    <r>
      <rPr>
        <b/>
        <sz val="12"/>
        <rFont val="Arial"/>
        <family val="2"/>
      </rPr>
      <t>2</t>
    </r>
    <r>
      <rPr>
        <sz val="12"/>
        <rFont val="Arial"/>
        <family val="2"/>
      </rPr>
      <t xml:space="preserve"> rombos </t>
    </r>
    <r>
      <rPr>
        <b/>
        <sz val="12"/>
        <rFont val="Arial"/>
        <family val="2"/>
      </rPr>
      <t>rojos</t>
    </r>
    <r>
      <rPr>
        <sz val="12"/>
        <rFont val="Arial"/>
        <family val="2"/>
      </rPr>
      <t xml:space="preserve"> o </t>
    </r>
    <r>
      <rPr>
        <b/>
        <sz val="12"/>
        <rFont val="Arial"/>
        <family val="2"/>
      </rPr>
      <t>4</t>
    </r>
    <r>
      <rPr>
        <sz val="12"/>
        <rFont val="Arial"/>
        <family val="2"/>
      </rPr>
      <t xml:space="preserve"> </t>
    </r>
    <r>
      <rPr>
        <b/>
        <sz val="12"/>
        <rFont val="Arial"/>
        <family val="2"/>
      </rPr>
      <t>amarillos</t>
    </r>
  </si>
  <si>
    <r>
      <t xml:space="preserve">El riesgo es </t>
    </r>
    <r>
      <rPr>
        <b/>
        <sz val="12"/>
        <rFont val="Arial"/>
        <family val="2"/>
      </rPr>
      <t>MEDIO</t>
    </r>
    <r>
      <rPr>
        <sz val="12"/>
        <rFont val="Arial"/>
        <family val="2"/>
      </rPr>
      <t>, lo cual significa que de los valores que representan la vulnerabilidad son altos o la amenaza es alta, también es posible que 3 de todos los componentes son, calificados como medios, por lo tanto las consecuencias y efectos sociales, económicos y del medio ambiente pueden ser de magnitud, pero se espera sean inferiores a los ocasionados por el riesgo alto.</t>
    </r>
  </si>
  <si>
    <r>
      <t xml:space="preserve">Del </t>
    </r>
    <r>
      <rPr>
        <b/>
        <sz val="12"/>
        <rFont val="Arial"/>
        <family val="2"/>
      </rPr>
      <t>50%</t>
    </r>
    <r>
      <rPr>
        <sz val="12"/>
        <rFont val="Arial"/>
        <family val="2"/>
      </rPr>
      <t xml:space="preserve"> al</t>
    </r>
    <r>
      <rPr>
        <b/>
        <sz val="12"/>
        <rFont val="Arial"/>
        <family val="2"/>
      </rPr>
      <t xml:space="preserve"> 74%</t>
    </r>
  </si>
  <si>
    <r>
      <t>1</t>
    </r>
    <r>
      <rPr>
        <sz val="12"/>
        <rFont val="Arial"/>
        <family val="2"/>
      </rPr>
      <t xml:space="preserve"> a </t>
    </r>
    <r>
      <rPr>
        <b/>
        <sz val="12"/>
        <rFont val="Arial"/>
        <family val="2"/>
      </rPr>
      <t xml:space="preserve">3 </t>
    </r>
    <r>
      <rPr>
        <sz val="12"/>
        <rFont val="Arial"/>
        <family val="2"/>
      </rPr>
      <t xml:space="preserve">rombos </t>
    </r>
    <r>
      <rPr>
        <b/>
        <sz val="12"/>
        <rFont val="Arial"/>
        <family val="2"/>
      </rPr>
      <t>amarillos</t>
    </r>
    <r>
      <rPr>
        <sz val="12"/>
        <rFont val="Arial"/>
        <family val="2"/>
      </rPr>
      <t xml:space="preserve"> y los restantes </t>
    </r>
    <r>
      <rPr>
        <b/>
        <sz val="12"/>
        <rFont val="Arial"/>
        <family val="2"/>
      </rPr>
      <t>verdes</t>
    </r>
  </si>
  <si>
    <r>
      <t xml:space="preserve">El riesgo es </t>
    </r>
    <r>
      <rPr>
        <b/>
        <sz val="12"/>
        <rFont val="Arial"/>
        <family val="2"/>
      </rPr>
      <t>BAJO</t>
    </r>
    <r>
      <rPr>
        <sz val="12"/>
        <rFont val="Arial"/>
        <family val="2"/>
      </rPr>
      <t>, lo cual significa que la vulnerabilidad y la amenaza están controlados. En este caso se espera que los efectos sociales, económicos y del medio ambiente representan perdidas menores.</t>
    </r>
  </si>
  <si>
    <r>
      <t xml:space="preserve">Del </t>
    </r>
    <r>
      <rPr>
        <b/>
        <sz val="12"/>
        <rFont val="Arial"/>
        <family val="2"/>
      </rPr>
      <t>25%</t>
    </r>
    <r>
      <rPr>
        <sz val="12"/>
        <rFont val="Arial"/>
        <family val="2"/>
      </rPr>
      <t xml:space="preserve"> al </t>
    </r>
    <r>
      <rPr>
        <b/>
        <sz val="12"/>
        <rFont val="Arial"/>
        <family val="2"/>
      </rPr>
      <t>49%</t>
    </r>
  </si>
  <si>
    <t xml:space="preserve">Amarillo </t>
  </si>
  <si>
    <t>MEDIO</t>
  </si>
  <si>
    <t xml:space="preserve">CALIFICACION </t>
  </si>
  <si>
    <t>ORGANIZACIÓN</t>
  </si>
  <si>
    <t>CAPACITACION</t>
  </si>
  <si>
    <t>DOTACION</t>
  </si>
  <si>
    <t>MATERIALES</t>
  </si>
  <si>
    <t>EDIFICACION</t>
  </si>
  <si>
    <t>EQUIPOS</t>
  </si>
  <si>
    <t>SERV. PUBLICOS</t>
  </si>
  <si>
    <t>SIS.ALTERNOS</t>
  </si>
  <si>
    <t>SIS. RECUPERACION</t>
  </si>
  <si>
    <t>INTERPRETACION</t>
  </si>
  <si>
    <t>NOMBRE DE LA EMPRESA</t>
  </si>
  <si>
    <t xml:space="preserve">HURTO ROBO ATRACO </t>
  </si>
  <si>
    <t>INCENDIO Y /O EXPLOSION</t>
  </si>
  <si>
    <t xml:space="preserve">INTREPETACION </t>
  </si>
  <si>
    <t>SI</t>
  </si>
  <si>
    <t xml:space="preserve">SI </t>
  </si>
  <si>
    <t xml:space="preserve">INMINENTE </t>
  </si>
  <si>
    <t xml:space="preserve">Probable </t>
  </si>
  <si>
    <t xml:space="preserve">MEDIO </t>
  </si>
  <si>
    <t>ROJO</t>
  </si>
  <si>
    <t xml:space="preserve">INMINETE </t>
  </si>
  <si>
    <t>AMARILLO</t>
  </si>
  <si>
    <t>OBSERVACIONES</t>
  </si>
  <si>
    <t xml:space="preserve">OBSERVACIONES </t>
  </si>
  <si>
    <t xml:space="preserve">los miembros del comité de  emergencias han recibido capacitacion en sus funciones y roles para la administracion de emergencias </t>
  </si>
  <si>
    <t>Se cuenta con implementos básicos para el identificacion y control de incedios ?</t>
  </si>
  <si>
    <t xml:space="preserve">Se cuenta con los implementos basicos para la atencion de la emergencias cuando la amenaza de materialice </t>
  </si>
  <si>
    <t>Existen equipos de instrumentación y monitoreo para identificar riesgos que puedan originar alguna situacion de emergencia  teniendo en cuenta el tipó de amenaza identifcada ?</t>
  </si>
  <si>
    <t>El tipo de construcción es sismorresistente  y sean realizado estudios de vulnerabilidad a la edificaficacion resientemente?</t>
  </si>
  <si>
    <t>Las escaleras de emergencias se encuentran en buen estado en caso de realizarce una evacuacion ?</t>
  </si>
  <si>
    <t xml:space="preserve">Existen rutas de evacuación y estan debidamente señalizadas , se realizan revision periodica de las vias  establecidas  ? </t>
  </si>
  <si>
    <t>Existe un cronograma de inspecciones locativas para la institución y se valida de forma periodica  su ejecucion ?</t>
  </si>
  <si>
    <t>Existe una sala de crisis para casos de emergencias y esta cuenta con los elementos  necesarios para una adecuada administracion de  la respuesta de emergencias ?</t>
  </si>
  <si>
    <t>Se cuenta con un sistema de comunicaciones a nivel interno  y se han realizado pruebas de forma periodica a su efectividad en caso de ser necesario ?</t>
  </si>
  <si>
    <t>Se cuenta con programa de mantenimiento preventivo para los equipos de emergencia y se lleva el  control de la ejecucion de este ?</t>
  </si>
  <si>
    <t>Se cuenta con buen suministro de energía en caso de la ocurrencia  de una emergencia  por la amenaza  contemplada, este sistema tiene capacidad de respuesta se ha  puesto a prueba por medio de simulacros  ?</t>
  </si>
  <si>
    <t xml:space="preserve">Se cuenta con tanques de almacenamiento de líquidos inflamables y/o combustibles  la capacidad de los tanques es  suficiente para abastecimiento de 5 dias en caso  de emergencia </t>
  </si>
  <si>
    <t>Se cuenta con un buen sistema de vigilancia física la cual ha sido capacitada y entrenada en los pasos  a seguir en caso de emergencias por las amenazas comtermpladas ?</t>
  </si>
  <si>
    <t>Se cuenta asegurada la edificación en caso de terremoto, incendio, atentados terrorista etc. Y se han sido validadas las  polizas correspondientes ?</t>
  </si>
  <si>
    <t>Se cuenta con un sistema alterno para asegurar los expedientes medio magnético y con alguna Cía. Aseguradora ?</t>
  </si>
  <si>
    <t>El Comité ha establecido en la resolucion de conformacion  la periodcidad de las reuniones, y estas se hace referencia al manejo de las amenaza  en lo correspndiente al antes durante y despues ?</t>
  </si>
  <si>
    <t>¿Existen grupos de apoyo interno diferente a la brigada  para la atención de la amenaza ?</t>
  </si>
  <si>
    <t>se han definido  para los grupos  de apoyo  roles especificos para  el control de la amenaza ?</t>
  </si>
  <si>
    <t>Existen instrumentos o formatos para realizar inspecciones de seguridad para el control de la amenaza ?</t>
  </si>
  <si>
    <t>los resultados de las inspecciones son  evaluados y analisados por el comité de emergencias  y se documenta el  plan de accion correspondiente ?</t>
  </si>
  <si>
    <t xml:space="preserve">Se cuenta con un programa de capacitación en prevención  para los funcionarios para el control de la amenaza ? </t>
  </si>
  <si>
    <t>El personal de la brigada ha recibido entrenamiento y capacitación en sus funciones, incluye temas de prevención y control de la amenza  ?</t>
  </si>
  <si>
    <t>Se cuenta con manuales, folletos como material de difusión en temas de prevención y control de la amenaza ?</t>
  </si>
  <si>
    <t>¿El establecimiento está señalizado para evacuación en caso de que se requieren por materialización de la amenaza?</t>
  </si>
  <si>
    <t>¿Su establecimiento cuenta con un sistema de alarmas definidas para evidenciar la ocurrencia de la amenaza?</t>
  </si>
  <si>
    <t>¿Se dispone en el establecimiento de directorios actualizados de autoridades externas para la atención de esta amenaza?</t>
  </si>
  <si>
    <t>¿Se tienen identificados los elementos que se requieren para atender la amenaza y estan  estrategicamente ubicados ?</t>
  </si>
  <si>
    <t>¿Se cuentan con equipos de protección personal de acuerdo con las amenazas?</t>
  </si>
  <si>
    <t xml:space="preserve">SISMOS / TERREMOTOS </t>
  </si>
  <si>
    <t xml:space="preserve"> EVENTOS CLIMATICOS (TORMENTAS ELECTRICAS,CAIDA  DE RAYOS )</t>
  </si>
  <si>
    <t>CONDICIONES CLIMATICAS   (VIENTOS FUERTES,GRANIZADAS )</t>
  </si>
  <si>
    <t xml:space="preserve">CAIDA DE AREONAVES </t>
  </si>
  <si>
    <t xml:space="preserve">POSIBLE </t>
  </si>
  <si>
    <t>Verde</t>
  </si>
  <si>
    <t xml:space="preserve">FALLAS EN SUB ESTACIONES ELECTRICAS , GENERADORES ELECTRICOS </t>
  </si>
  <si>
    <t>ENFERMEDADES PRODUCIDAS POR ALIMENTOS (ETA'S)</t>
  </si>
  <si>
    <t xml:space="preserve">FALLO O COLAPSO ESTRUCTURAL </t>
  </si>
  <si>
    <t xml:space="preserve">FALLO EN EQUIPOS Y SISTEMAS </t>
  </si>
  <si>
    <t>INTOXICACION POR LIBERACION DE VAPORES TOXICOS</t>
  </si>
  <si>
    <t xml:space="preserve">COMPORTAMIENTOS AGRESIVOS </t>
  </si>
  <si>
    <t>¿La Universiad  cuenta con un comité de emergencias  conformado  y activo, se  reune de forma  periodica ?</t>
  </si>
  <si>
    <t>el comité de emergencias ha establecido  plan de trabajo  para la realizacion  de la gestion del P.E , se hace  la evaluacion de  manera periodica a  por medio  de indicadores de gestion ?</t>
  </si>
  <si>
    <t>Existe una cadena de llamadas para la activacion de  todos los niveles de la Universidad  en caso de emergencias ?</t>
  </si>
  <si>
    <t>Existe un procedimiento de información y  prensa  para la universidad   hacia los  medios de comunicación y usuarios en general   ?</t>
  </si>
  <si>
    <t>Esta definido el  Continuidad del negocio, plan de emergencias    para la universidad de la sabana  , y se ha puesto a prueba por medio de simulaciones, simulacros en el ultimo año   para la amenaza  ?</t>
  </si>
  <si>
    <t xml:space="preserve">la universidad  realiza de forma semestral  ejercicios de simulacros como simulaciones de  emergencias ,  como tambien algunas pruebas frente a la continudiad del negocio </t>
  </si>
  <si>
    <t>Existe integración con la comunidad estudiantil , para el manejos de emergecias en la universidad  ?</t>
  </si>
  <si>
    <t>se ha establecido  un programa de induccion  y reinduccion  para los funcionarios en la universidad donde se involucre el  manejo de emergencias ?</t>
  </si>
  <si>
    <t xml:space="preserve">se cuenta con un cronograma de capacitacion de la brigada de emergencias de la empresa </t>
  </si>
  <si>
    <t>¿Se ha dado instrucción a los  estudiante  en caso de emergencias  actuación en el momento de materializarse la amenaza?</t>
  </si>
  <si>
    <t>Existe un procedimiento operativo y normalizado  para cada unas de las amenazas identificadas y ha sido socializado ?</t>
  </si>
  <si>
    <t>Existe un procedimiento para la prevención y atención de fugas de gases  como consecuencia de la materializacion de la amenaza ?</t>
  </si>
  <si>
    <t>Existen medios para mantener la comunicación integrada entre el C.O.E, a nivel interno como con los grupos de apoyo  para un mejor control de la amenza?</t>
  </si>
  <si>
    <t xml:space="preserve">se cuenta con los implementos basicos  para la atencion de emergecias , atencion de heridos,  de acuerdo a las necesidades de la emergencias </t>
  </si>
  <si>
    <t>se   cuenta con extintores  y estos se encuentran en buenas condciones  para  su uso ?</t>
  </si>
  <si>
    <t>Existen puertas y muros cortafuegos, puertas antipanico, entre otras caracteristricas  de seguridad ?</t>
  </si>
  <si>
    <t xml:space="preserve">Estan definidas la rutas de evacuacion  salidas de emergencias ,debidamente señalizadas , cuentan  con iluminacion alterna </t>
  </si>
  <si>
    <t xml:space="preserve">Se cuenta con algún sistema de alarma para  la Universidad   ? </t>
  </si>
  <si>
    <t>Se cuenta con una red contra incendio, adecuada  para la Universidad de acuertdo a la estructura ?</t>
  </si>
  <si>
    <t>PROBABLE</t>
  </si>
  <si>
    <t>PROYECTO AD PORTAS</t>
  </si>
  <si>
    <t>VERSIÓN  1 - 2016</t>
  </si>
  <si>
    <t>FECHA :  FEBRERO 26/2016</t>
  </si>
  <si>
    <t>La ubicación geográfica de la sabana de Bogotá dentro del territorio nacional, la sitúa en la zona de riesgo sísmico medio, por encontrarse ubicada sobre fallas geológicas en donde la placa de nazca literalmente se hunde bajo la placa de Sudamérica, produciendo los movimientos. de acuerdo a informacion   registrada  en la Red Sismologica Nacional.  Se evidencia que solo se ha presentado un evento  en el Municipio de Chia con una magnitud del 1,6 el 14 de junio de 1995.  este registro se tomo  desde el año en que las Universidad de la Sabana  fue Fundada ( 1979)
Se aclara que existen antecedentes de movimientos sismicos que por onda y expansión se perciben en el municipio de Chia, el ultimo registro segun el Servicio Geológico  Colombiano,  el día 26 de febrero del 2016 a las 07:42:41 hora local (2016-02-26 12:42:41 hora ut), se presentó un sismo de magnitud 3.6 mw con epicentro a 6.38 km al noroestede la cabecera municipal de los Santos Santander</t>
  </si>
  <si>
    <t>TAREAS DE ALTO RIESGO</t>
  </si>
  <si>
    <t>MANEJO DE SUSTANCIAS QUIMICAS (fugas y derrames, liberación de sustancias y vapores)</t>
  </si>
  <si>
    <t>Excavaciones profundas, Campamento, Casino.</t>
  </si>
  <si>
    <t xml:space="preserve">Todas las instalaciones de obra </t>
  </si>
  <si>
    <t xml:space="preserve">Parte norte de la obra  </t>
  </si>
  <si>
    <t xml:space="preserve">Toda la Obra </t>
  </si>
  <si>
    <t xml:space="preserve">Toda la obra- Casino el Caspete </t>
  </si>
  <si>
    <t xml:space="preserve">Toda la obra </t>
  </si>
  <si>
    <t xml:space="preserve">Liberacion de vapores por las sustancias  quimicas  utilizadas en algunos de los  procesos desarrollados  en la obra como: Soldadura, Oxicorte entre otros </t>
  </si>
  <si>
    <t xml:space="preserve">La poca cobertura de red y la falta de equipos de comunicación al interior de la obra podrian ser unas de las principales causas en: Perdida de información o fallas en los canales de informacion </t>
  </si>
  <si>
    <t xml:space="preserve">La Universidad de la Sabana se encuentra ubicada   en las  cercanias del rio Bogota, el cual en  temporada de lluvias   puede llegar a aumentar su cause  provocando    inundaciones en los alrededores de la laderas del rio.
Como antecedente  de  materializacion de esta amenza  podemos enunciar: El lunes 19 de abril del 2011  se inunda la Escuela de Negocios de la Universidad de la  Sabana como resultado de la creciente del rio Bogotá y el lunes 25 de Abril el resto del campus de la  Universidad; sufre los estragos del fenómeno de la niña, cuando el Rio Bogotá que circunda en ¾ partes , inunda al ceder el jarillón de protección.   Las 30 hectáreas inundadas se llenan en  aproximadamente 2 hrs, siendo impotentes los esfuerzos para evitarlo. No se presentan víctimas humanas,  cabe resaltar que  los niveles de la inundación llegan en algunas zonas a tener 1,80 m de profundidad. La obra colinda con el lago del campus Universidad de La Sabana, el cual tiene una profundidad de 1,60 a 2,80 mtrs, de igual forma en temporada de lluvias se puede presentar desbortamientos al superar su nivel, sin embargo esta amenaza es controlada puesto que existe un medidor de nivel de agua, el cual notifica cuando este se supera, generando una respuesta inmediata por el personal encargado en la Universidad </t>
  </si>
  <si>
    <t xml:space="preserve">El municipio de Chia ,  esta expuesto a los cambios de clima que ha traído consigo alteraciones en las condiciones ambientales en el sector, donde se pueden llegar a presentar vientos fuertes o eventos metereologicos  en  cualquier epoca del año.
Antecedente:* Se presentan de forma continua vientos fuertes , sin mayor daño a las instalaciones, existe el reporte que el 30 de junio de 2011 en el municipio de Chia, se presento un vendaval que afecto a 360 personas, 120 familias y 738 hectareas (SISTEMA NACIONAL PARA LA PREVENCION Y ATENCION DE DESASTRES).
*Los arboles se encuentran en un inventario, del cual se hace seguimiento para verificar condiciones de los mismos. En el año 2005 durante labores de poda cayo uno sobre un transformador..                                                                                                                 *En el 2015, en el mes de julio se produjo la caida de un eucalipto muy cerca de la salida peatonal de Centro Chia sobre un transformador electrico generando suspension electrica temporal .                                                                                                              *Al rededor de la obra se encuentran ubicados arboles, que potencializan la amenaza.  </t>
  </si>
  <si>
    <t xml:space="preserve">Colombia es uno de los países con más actividad de descargas eléctricas atmosféricas en el mundo,  La Universidad  de la Sabana se encuentra en una zona vulnerable frente a la caída de rayos.;  Actualmente se cuenta con cubrimiento  del 100% de las  areas del campus, la universidad  cuenta con un  Sistema de prediccion de tormentas  electricas,  que emite alertas tempranas  de aproximacion  de la precipitacion, donde se informa  por medio  de un mesaje de texto   a los integrantes del comite de emergencia, comunicación universitaria, Jefe y Coordinadores SST entre otros  y cuando la alerta es roja se envia correo electronico a toda la comunidad universitaria. .Actualmente en la obra se realizan diagnositco de la amenaza para la  ubicacion de pararrayos.  
Antecedentes :  el  23 de octubre del año 2013  se presenta un accidente por  riesgo electrico  generado por la caida de un rayo  en el area de parqueaderos  durante  la supervsion de vehiculos  y motos. </t>
  </si>
  <si>
    <t xml:space="preserve">ACCIDENTES DE TRANSITO          (atropello,accidentes vehiculares, colision ) </t>
  </si>
  <si>
    <t xml:space="preserve">POSIBLE  </t>
  </si>
  <si>
    <t>En el costado sur de las instalaciones de la obra   se encuentra la sub estacion electrica, que suministra la energia al campus, el cual en un momento puede llegar a causar daños importantes en la obra especificamente (Campamento, encerramiento) y en la universidad (Edificio K,L)</t>
  </si>
  <si>
    <t>VOLCAMIENTO DE EQUIPOS Y MAQUINARIA</t>
  </si>
  <si>
    <t>POSIBLE</t>
  </si>
  <si>
    <t>Toda la obra</t>
  </si>
  <si>
    <t xml:space="preserve">El edificio AD Portas  tiene todos los estudios topograficos que permiten mitigar la amenaza, sin   embargo durante el proceso de pruebas de pilotes es posible  la ocurrencia de colapso estrucural. 
</t>
  </si>
  <si>
    <t xml:space="preserve">En la obra se ejecutan tareas de alto riesgo:  trabajo en alturas, trabajos en caliente (soldadura), espacios confinados (excavaciones profundas), energias peligrosas; que pueden materializarse y generar una emergencia.  </t>
  </si>
  <si>
    <t xml:space="preserve">Actualmente en la obra se realiza  almacenamiento, reenvasado, manipulación y disposición final  de produdctos químicos, generando residuos peligrosos en los diferentes procesos; si no se realiza el control adecuado de estos, puede llegar a ser de gran  impacto en la obra afectando  a los trabajadores y el proceso. 
Los productos quimicos son: Bentonita, Polimeros   
</t>
  </si>
  <si>
    <t xml:space="preserve">La presencia de volquetas, gruas, montacargas en la obra, que realizan desplazaamientos frecuentes en la obra corren el riesgo de presentar volcamientos por la presencia de terrenos inestables y huecos profundos.  </t>
  </si>
  <si>
    <t xml:space="preserve">En la obra el ingreso de vehiculos de las empresas  con mateiral para manteimiento de equipos  es  frecuente, asi como ARGOS y volquetas,  a pesar de estar demarcado el transito vehicular, no siempre es respetado este sendero por los conductores, ademas pueden presentarse distractores que aumentan la probabilidad de ocurrencia de un accidente de transito. 
Por otro lado la presencia de maquinaria pesada siendo esta permanente, puede ocasionar accidentes durante su operación y desplazamientos afectando las instalaciones como las personas. 
Cabe resaltar que esta amenaza puede aumentar teniendo en cuenta que no es controlado el ingreso vehicular a las instalaciones de la obra. </t>
  </si>
  <si>
    <t xml:space="preserve"> Por la proximidad de la Universidad de la Sabana con el aeropuerto de Guaymaral es posible que se pueda presentar un evento de este tipo, adicionalmente teniendo en cuenta que por encima del terreno donde esta construida la universidad existe una ruta de prueba, contando ademas con la inexistencia de luces estroboscópicas en los edificios para señalar la ocupación del terreno frente a un aterrizaje forzado.  
</t>
  </si>
  <si>
    <t xml:space="preserve">Dentro de los procesos de la obra  se  contempla la manipulación  de  gases  combustibles  como gas natural, ,manejo  de cilindros de gas  propano; manipulación de gases industriales en los procesos diarios de la obra  (oxigeno y acetileno); el almacenamiento de estos gases es inadecuado puesto que se encuentran en la interperie, expuestos a rayos solares, lluvias entre otros.  
</t>
  </si>
  <si>
    <t xml:space="preserve">La obra cuenta con casino,  donde se realiza  manipulación y preparación de alimentos, almacenamiento de alimentos no perecederos, sin embargo la  alta presencia de material marticulado  puede generar la ocurrencia de enfermedades producidas por alimentos, instalaciones sin proteccion de plagas y roedores, lo que puede generar contaminación en los aliemntos.  
</t>
  </si>
  <si>
    <t xml:space="preserve">Hasta la fecha no se ha reportado hurtos o robos con relacion a las personas o instalaciones en toda la obra </t>
  </si>
  <si>
    <t>La obra cuenta con coordinadora de bienestar y ambiente liderando una serie de actividades que permiten generar confianza, fortalecimiento del trabajo en equipo, actividades de bienestar involucrando sus familias lo que permite mitigar la amenaza</t>
  </si>
  <si>
    <t>INUNDACIÓN</t>
  </si>
  <si>
    <t xml:space="preserve">La política general esta integrada con los conceptos de la plataforma estratégica de la UNIVERSIDAD , en esta se involucra la prevencion y manejo de  amenazas;  establece   una adecuda gestion del riesgo  para el control de la amenaza  mediante PHVA </t>
  </si>
  <si>
    <t>La universidad de la Sabana cuenta con una politica de gestion  para el manejo  de emergencias.</t>
  </si>
  <si>
    <t xml:space="preserve">Actualmente  el proyecto AD PORTAS,  esta en aprobación el documento de plan de emergencIa donde se  genera la estructura del  CE de primera respuesta,  el cual esta en proceso de conformación y aprobación
  </t>
  </si>
  <si>
    <t>Proceso de conformación del CE</t>
  </si>
  <si>
    <t>AD Portas,  cuenta con un plan de emergencias , donde se establece  niveles de coordinacion  con las otras  instituciones, y entidades   para el control de la amenaza?</t>
  </si>
  <si>
    <t xml:space="preserve">Proceso de aprobacion del Plan de Emergencia </t>
  </si>
  <si>
    <t xml:space="preserve">Se tiene establecia una cadena de llamadas para la activación y atención de emergencias, el cual se describe en el documento, se socializa a brigadistas
</t>
  </si>
  <si>
    <t>Existe un cadena de llamadas para incorporar al personal que se encuentre en descanso ante la materializacion  de la amenza comtemplada?</t>
  </si>
  <si>
    <t xml:space="preserve">No se tiene contemplano en el Plan de Emergencias la incorporación de personasque se encuentren en descanso. </t>
  </si>
  <si>
    <t>Existe una cadena de llamadas para   la activacion de la brigada de emergencias  de AD Portas</t>
  </si>
  <si>
    <t xml:space="preserve">Se cuenta con una cadena de llamadas para la  brigada de emergencias, actualmente esta en capacitacion  y se realizaran simulacros de prueba. </t>
  </si>
  <si>
    <t>La universiad ha contemplado de acuerdo a la identificacion de la amenazas  que puedan ocurrir en la  institucion, los procesos que  se verian afectados?</t>
  </si>
  <si>
    <t xml:space="preserve">Se realizó la dentificacion de las amenazas de la obra AD PORTAS,  pero en este analisis  no se  ha evidenviciado los procesos que afectarian, ni el tiempo de recuperacion en caso de  verse materializada la emergencias, y como afecaria la universidad.  </t>
  </si>
  <si>
    <t>El comité del emergencias  tiene participacion  activa con   comité local de gestion del riesgos,  se llevan control de la asistencia a las reuniones  del comité   local de gestion del riesgo ?</t>
  </si>
  <si>
    <t xml:space="preserve">El comité de emergencias de la Universidad de la Sabana  por intermedio del área de seguridad y salud en el trabajo tiene contacto con el comité local de gestion del riesgo del municipio </t>
  </si>
  <si>
    <t>El proyecto AD Portas  cuenta con una brigada de emergencias para ejectuar  una adecuada gestion del riesgo   en sus tres   fases  antes, durante, despues ?</t>
  </si>
  <si>
    <t xml:space="preserve">El proyecto AD Portas cuenta con una brigada de emergencias,  que se capacita de forma periodica, de acuerdo a la necesidad  identificada para realizar una adecuado control del riesgo </t>
  </si>
  <si>
    <t>el numero de integrantes de la brigada   es equivalente  a la poblacion del  Proyecto AD Portas ?</t>
  </si>
  <si>
    <t xml:space="preserve">El proyecto AD Portas conformo la brigada donde se realizan encuentros quincenales, se generó un programa de capacitación de acuerdo a las necesidades de la obra.
</t>
  </si>
  <si>
    <t>hay participacion de  todas las areas   del proyecto en la brigada de emergencias,  para el control de la amenaza ?</t>
  </si>
  <si>
    <t xml:space="preserve">Se conformo brigada con trabajadores de los diferentes cotratistas sin embargono todos participan en los encuentros de capacitación  </t>
  </si>
  <si>
    <t>Se cuenta como grupo de apoyo la brigada de la Universidad de La Sabana</t>
  </si>
  <si>
    <t>La Universidad cuenta con brigasitas integrales, participan en diferentes espacios de entrenamiento para ar respuesta oportuna a la emergencia</t>
  </si>
  <si>
    <t xml:space="preserve">EL área de SST, cuenta con formatos especificiso de inspecciones de seguridad, adicional a esto cuento con software para controlar y prevenir la ocurrencia de una emergencias. </t>
  </si>
  <si>
    <t>Los resultados de los analisis de los software de tormentas electricas en socializada en los comite de emergencias</t>
  </si>
  <si>
    <t xml:space="preserve">La universidad cuenta con el área de comunicación y prensa. Se brindan información preventiva y boletines informativos </t>
  </si>
  <si>
    <t>Esta definido el plan de  emergencias de la obra AD Portas  , dentro  de este se comtempla  la prevencion y atencion de emergecias  para el control de la amenaza ?</t>
  </si>
  <si>
    <t xml:space="preserve">La obra cuenta con un plan de emergencias, en este se encuentran los diferentes plan de acción segun las amenazas identificadas, este documento se actualizara a medida que se realicen modificaciones en la obra. 
</t>
  </si>
  <si>
    <t>Existe un plan de evacuación    para la obra AD Portas, donde se comtempla punto de reunion  roles y responsabilidades  a nivel  gerarquico de la organización ?</t>
  </si>
  <si>
    <t xml:space="preserve">El plan de emergencia tiene contemplado el punto de encuentro, y se tiene definidas en la obra las rutas de evucacuación. </t>
  </si>
  <si>
    <t xml:space="preserve">Desde el área de SST de laobra AD Portas se generó cronograma de actividades para la capacitación de los brigadsitas, con los temas a socializar en cada uno de los encuentros. 
</t>
  </si>
  <si>
    <t xml:space="preserve">La  universidad de la sabana en los procesos de gestion del reisgo en  emergencias involucra al personal  estudiantil de la institucion.  Sin embargo existen algunas amenazas que son directamente de la obra que no afecta directamente el plantel estudiantil. </t>
  </si>
  <si>
    <t>Los miembros del comité  de emergencias de la universidad, se encuentran capacitados para el manejo y control de la amaneza?</t>
  </si>
  <si>
    <t>Se analizaran estrategias de divulgación y entrenamiento</t>
  </si>
  <si>
    <t xml:space="preserve">Desde el area de comunicaciones se realiza  todo lo referente a divulgaciones preventivas o plan de accion de la amenaza. </t>
  </si>
  <si>
    <t>Se ha realizado la divulgación de plan de emergencia de AD portas a los brigadistas y lideres de la obra.</t>
  </si>
  <si>
    <t>se tienen establecidos  los plan de acción, para las amenazas posibles indentificadas en el  AD Portas</t>
  </si>
  <si>
    <t>se tiene contemplado  plan de accion para el manejo  por fuga de gases , para la Universidad</t>
  </si>
  <si>
    <t xml:space="preserve">Se tiene contemplado en el Plan de emergencia de AD Portas la notificacion y activación de la cadena de llamadas por medio de pitos. </t>
  </si>
  <si>
    <t xml:space="preserve">Presentación del plan de emergencia, se buscaran estrategias de divulgación cpn apoyo del área de comunicación.  </t>
  </si>
  <si>
    <t xml:space="preserve">para la identificacion del persoal de la brigada se tiene establecido   por medio de chalecos  para cada uno de los brigadistas  </t>
  </si>
  <si>
    <t>Existen medios para mantener la comunicación entre el Comite de Emergencias y Desastres  para el control de la amenaza ?</t>
  </si>
  <si>
    <t xml:space="preserve">La Universidad de la Sabana se cuentan con medios de comunicación  como lineas telefonicas, lineas celulares. Se buscarán estrategias que se articulen con la obra. </t>
  </si>
  <si>
    <t xml:space="preserve">La universidad cuenta con medios de comunicación  como radios, comunicación, telefonos celuares. Se implementarán estrategias que optimice la comunciación a lideres de la obra.  </t>
  </si>
  <si>
    <t xml:space="preserve">El comité de emergencia, el personal de enlace, coordinador de emergencia, cuentan con el directorio telefónico, y responsabildiad de activación. </t>
  </si>
  <si>
    <t xml:space="preserve">la universidad cuenta cin estaciones de emergencias.  </t>
  </si>
  <si>
    <t>La obra AD Portas cuenta con  algunas señalizacion en el campamento</t>
  </si>
  <si>
    <t xml:space="preserve">La obra Ad Portas cuenta con extintores ubicados ne puntos estratégicos o por carga de combustible, cada una de las maquinas cuenta con  extintor.  </t>
  </si>
  <si>
    <t xml:space="preserve"> La obra AD portas cuenta con algunos Elementos básicos para la atención de emergencias. </t>
  </si>
  <si>
    <t xml:space="preserve">Se cuenta con software para detección temprana de tormenta eléctrica, Software de control de alerta del  nivel del rio, tambien se han realizado inspecciones de seguridad en amenazas puntuales que pueden materializarse. </t>
  </si>
  <si>
    <t xml:space="preserve">La Obra AD portas cuenta con un espacio de atención para primera respuesta ante una emergencia con dotación de elementos básicos en primero auxilios. </t>
  </si>
  <si>
    <t xml:space="preserve">La obra cuenta con extintores ubicados en puntos estrategicos  teniendo en cuenta la carga de combustible; Cada una de las máquinas cuenta con extintor.  </t>
  </si>
  <si>
    <t>La Obra AD portas cuenta con un espacio de atención para primera respuesta ante una emergencia con dotación de elementos básicos en primero auxilios. Se esta evaluando la respuesta para traslados de pacientes.</t>
  </si>
  <si>
    <t>la  obra AD portas  cuenta   con los recursos suficientes para la atencion de emergencias  de acuerdo  a la  amenazas identifcada  ?</t>
  </si>
  <si>
    <t xml:space="preserve">La obra AD Portas, cuenta con señalizacion de emergencias  para la atencion de emergencias </t>
  </si>
  <si>
    <t xml:space="preserve">El Proyrecto AD Portas cuenta con señalizacion de  rutas de evacuación ubicadas en puntos estratégicos, si embargo a medida que aumenta la obra se genera la necesidad de aumentarla </t>
  </si>
  <si>
    <t xml:space="preserve">Existen software de control para algunas amenazas. </t>
  </si>
  <si>
    <t xml:space="preserve">El Proyecyto AD Portas, cuenta con salida de emergencias, rutas de evacuacion señalizadas fotoluminiscentes.Iluminación alterna nocturna. </t>
  </si>
  <si>
    <t>La obra AD Portas,  cuenta con Kit  para la implenmetacion del Sistema de Comando de Incidentes  teniendo en cuenta el tipo  de amenaza identificada ?</t>
  </si>
  <si>
    <t xml:space="preserve">Se tiene estabelcido el representante de obra como enlace al Comité de Emergencias de la Universidad </t>
  </si>
  <si>
    <t xml:space="preserve">Se tienen identificados  las areas y espacios y equipos   en caso  tener que  realizar la operación en otras instalaciones </t>
  </si>
  <si>
    <t>Existen peliculas y vidrios de seguirdad en las instaciones de AD Portas?</t>
  </si>
  <si>
    <t>NA</t>
  </si>
  <si>
    <t>La Obra AD Portas de la Sabana  cuenta con mas de una salida de emergencia ?</t>
  </si>
  <si>
    <t>Se cuentan con planos de evacuación de la obra AD Portas en ellos se indentifican las ubicación de los   equipos para la atencion de emergencias  y son de facil entendiento para el personal usuario como funcionario de la institucion   ?</t>
  </si>
  <si>
    <t xml:space="preserve">La obra cuenta con dos salidas de emergencias, dependiendo el evento y ubicación del mismo se daran las instrucciones.de evacuación.   Para la salida  que conduce al parqueadero es necesario contemplar en el plan  de emrgencias las condiciones minimas de seguridad por el transito vehicular.   </t>
  </si>
  <si>
    <t xml:space="preserve">Cuenta con plano de señalización de ruta de evacuación y salida de emergencia. </t>
  </si>
  <si>
    <t xml:space="preserve">Se cuenta con señalización de rutas de evacuación, sin embargo a medida que aumente la capacidad instalada de la obra sera necesaria la ubicación de mas señalizaciones. </t>
  </si>
  <si>
    <t>Se han realizado simulaciones y simulacros de emergencias en el proyecto AD Portas  donde se involucre las amenazas identifcadas?</t>
  </si>
  <si>
    <t xml:space="preserve">Se buscaran estrategias en el comité de SSABT, para desarrollo de simulacros. </t>
  </si>
  <si>
    <t xml:space="preserve">Se realizan  inspecciones de seguridad con reporte de hallazgos en los comité SSABT semanal. </t>
  </si>
  <si>
    <t xml:space="preserve">Punto de primeros auxilios: centro de  atención imediata en caso de la ocurrencia de una emergencias -  </t>
  </si>
  <si>
    <t xml:space="preserve">Según el Plan de emergencias de AD Portas, el sistema de notifiacion  sera por medio del silbato y  megafono. </t>
  </si>
  <si>
    <t>Se cuenta con sistema de comuniación por medio de celulares, se contara con radios de comunicación que facilite el sistema.</t>
  </si>
  <si>
    <t>Por las actividades de obra, se cuenta con extintores como respuesta ante un conato</t>
  </si>
  <si>
    <t xml:space="preserve">Se realiza mantenimiento preventivo de los extintores, revision periodica de los insumos del botiquin  </t>
  </si>
  <si>
    <t xml:space="preserve">AD Portas  cuenta con aporte de energia continua  gracias a  sub-estacion eléctrica. No se han llevado a cabo simulacros. </t>
  </si>
  <si>
    <t>Se cuenta con buen suministro de agua  la cual  puede  satisfacer la  necesidad de AD Portas en caso de emergencia?</t>
  </si>
  <si>
    <t xml:space="preserve"> En caso de suspensión en suministro de agua en AD Portas, la Universidad cuenta contanques de agua potable, sin embargo es necesario verificar el total de dás que permite el abastecimiento en caso de suspension por varios días. </t>
  </si>
  <si>
    <t>Se cuenta con buen suministro de gas domiciliario , como los planos correspóndiente de la ubicación de la red de gases?</t>
  </si>
  <si>
    <t xml:space="preserve">Realizar plan de contingencia en caso de suspensión de gas por mas de 1 día. </t>
  </si>
  <si>
    <t>se ha evaluado la capacidad de recoleccion de lo depositos  de residuos de  basuras de  AD Portas en caso de emergecia?</t>
  </si>
  <si>
    <t xml:space="preserve">La recolección de basuras se realiza a diario. No se tiene definida ruta sanitaria, no se tiene clara la capacidad maxima de recolección </t>
  </si>
  <si>
    <t>Para AD Portas se  cuenta con un buen sistema de comunicaciones  en caso de emergencias  ?</t>
  </si>
  <si>
    <t xml:space="preserve">La universidad tiene contemplada la adquisición de Sistema de radios de Comunicación. </t>
  </si>
  <si>
    <t>El plan de emergencias esta evaluado y calificado por las  direccion de la Universidad como  la entidad correspondiete  ?</t>
  </si>
  <si>
    <t xml:space="preserve">Actualmente la Universidad cuenta con el documento plan de emergencia, se socializara al Comité SSAB.  </t>
  </si>
  <si>
    <t xml:space="preserve">Se cuenta con una generador  electrico  de emergencia  para  la universidad, en cual se ha  puesto a prueba de forma periodica </t>
  </si>
  <si>
    <t>La universidad cuenta con generador electrico de funcionamiento automatico que suple las areas vitales en caso de emergencia, es necesario realizar pruebas para verificar su cobertura en la obra</t>
  </si>
  <si>
    <t>Para institucion se cuenta con una tanque de almacenamiento del  combustible  de ACPM es necesario verificar la capacidad  de almacenamiento y el tiempo total de abastecimiento</t>
  </si>
  <si>
    <t xml:space="preserve"> Se cuenta  con un adecuado Sistema de iluminación de emergencia  que abastecen las  areas  criticas de AD Portas?</t>
  </si>
  <si>
    <t xml:space="preserve">Se cuenta con lamparas que permiten ilumincación en trabajos nocturnos, sin mebargo es necesario contar con plan de contingencia en caso de suspensión o fundición. </t>
  </si>
  <si>
    <t>la seguridad fisica de la universidad, realiza actividades en el campus, sin embargo no se cuenta con actividades puntuales de apoyo para la obra AD Portas</t>
  </si>
  <si>
    <t>La universidad desde el área de SST esta en proceso de adquisición de radios de comunicación</t>
  </si>
  <si>
    <t>Se cuenta con algún sistema de seguro para los funcionarios  para en caso de emergenica?</t>
  </si>
  <si>
    <t>los funcionarios cuentan con la afiliación a seguridad social, que ha sido verificada por la Universidad</t>
  </si>
  <si>
    <t xml:space="preserve">La Universidad de La Sabana se han realizado el aseguramiento de las instaciones  </t>
  </si>
  <si>
    <t>Desde el comité SSAB se esta generando  copia de seguridad de la información po rmedio de Share Point</t>
  </si>
  <si>
    <t>Se cuenta asegurados los equipos y todos los bienes en general de AD Portas l las polizas  han sido evaluas de forma periodica su valor y cobertura ?</t>
  </si>
  <si>
    <t>La constructora asegura las máquinas (pilotedaoras, retroescavadora, gruas entre otros)</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</si>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</sst>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mm/yy"/>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d&quot; de &quot;mmmm&quot; de &quot;yyyy"/>
    <numFmt numFmtId="187" formatCode="[$-80A]hh:mm:ss\ AM/PM"/>
  </numFmts>
  <fonts count="47">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9"/>
      <name val="Arial"/>
      <family val="2"/>
    </font>
    <font>
      <b/>
      <sz val="8"/>
      <color indexed="8"/>
      <name val="Times New Roman"/>
      <family val="1"/>
    </font>
    <font>
      <sz val="8"/>
      <color indexed="8"/>
      <name val="Times New Roman"/>
      <family val="1"/>
    </font>
    <font>
      <b/>
      <sz val="8"/>
      <color indexed="17"/>
      <name val="Times New Roman"/>
      <family val="1"/>
    </font>
    <font>
      <b/>
      <sz val="8"/>
      <color indexed="13"/>
      <name val="Times New Roman"/>
      <family val="1"/>
    </font>
    <font>
      <b/>
      <sz val="8"/>
      <color indexed="10"/>
      <name val="Times New Roman"/>
      <family val="1"/>
    </font>
    <font>
      <sz val="8"/>
      <color indexed="12"/>
      <name val="Arial"/>
      <family val="2"/>
    </font>
    <font>
      <b/>
      <sz val="10"/>
      <name val="Arial"/>
      <family val="2"/>
    </font>
    <font>
      <b/>
      <sz val="8"/>
      <name val="Tahoma"/>
      <family val="2"/>
    </font>
    <font>
      <sz val="8"/>
      <name val="Tahoma"/>
      <family val="2"/>
    </font>
    <font>
      <b/>
      <sz val="12"/>
      <name val="Arial"/>
      <family val="2"/>
    </font>
    <font>
      <sz val="12"/>
      <name val="Arial"/>
      <family val="2"/>
    </font>
    <font>
      <b/>
      <sz val="8"/>
      <color indexed="8"/>
      <name val="Arial"/>
      <family val="2"/>
    </font>
    <font>
      <sz val="9"/>
      <name val="Tahoma"/>
      <family val="2"/>
    </font>
    <font>
      <b/>
      <sz val="9"/>
      <name val="Tahoma"/>
      <family val="2"/>
    </font>
    <font>
      <b/>
      <sz val="10"/>
      <color indexed="8"/>
      <name val="Arial"/>
      <family val="2"/>
    </font>
    <font>
      <b/>
      <sz val="12"/>
      <color indexed="9"/>
      <name val="Arial"/>
      <family val="2"/>
    </font>
    <font>
      <b/>
      <sz val="14"/>
      <name val="Arial"/>
      <family val="2"/>
    </font>
    <font>
      <sz val="14"/>
      <name val="Arial"/>
      <family val="2"/>
    </font>
    <font>
      <u val="single"/>
      <sz val="10"/>
      <color indexed="12"/>
      <name val="Arial"/>
      <family val="2"/>
    </font>
    <font>
      <u val="single"/>
      <sz val="10"/>
      <color indexed="20"/>
      <name val="Arial"/>
      <family val="2"/>
    </font>
    <font>
      <sz val="8"/>
      <color indexed="10"/>
      <name val="Arial"/>
      <family val="2"/>
    </font>
    <font>
      <sz val="10"/>
      <color indexed="8"/>
      <name val="Arial"/>
      <family val="0"/>
    </font>
    <font>
      <sz val="12"/>
      <color indexed="8"/>
      <name val="Times New Roman"/>
      <family val="0"/>
    </font>
    <font>
      <u val="single"/>
      <sz val="10"/>
      <color theme="10"/>
      <name val="Arial"/>
      <family val="2"/>
    </font>
    <font>
      <u val="single"/>
      <sz val="10"/>
      <color theme="11"/>
      <name val="Arial"/>
      <family val="2"/>
    </font>
    <font>
      <sz val="8"/>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57"/>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57"/>
        <bgColor indexed="64"/>
      </patternFill>
    </fill>
    <fill>
      <patternFill patternType="solid">
        <fgColor indexed="57"/>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medium"/>
      <top style="medium"/>
      <bottom style="medium"/>
    </border>
    <border>
      <left style="medium">
        <color indexed="8"/>
      </left>
      <right style="medium">
        <color indexed="8"/>
      </right>
      <top style="medium">
        <color indexed="8"/>
      </top>
      <bottom>
        <color indexed="63"/>
      </bottom>
    </border>
    <border>
      <left style="medium">
        <color indexed="8"/>
      </left>
      <right style="thin"/>
      <top style="medium">
        <color indexed="8"/>
      </top>
      <bottom>
        <color indexed="63"/>
      </bottom>
    </border>
    <border>
      <left style="medium">
        <color indexed="8"/>
      </left>
      <right style="medium">
        <color indexed="8"/>
      </right>
      <top>
        <color indexed="63"/>
      </top>
      <bottom>
        <color indexed="63"/>
      </bottom>
    </border>
    <border>
      <left style="medium">
        <color indexed="8"/>
      </left>
      <right style="thin"/>
      <top>
        <color indexed="63"/>
      </top>
      <bottom>
        <color indexed="63"/>
      </bottom>
    </border>
    <border>
      <left>
        <color indexed="63"/>
      </left>
      <right style="thin"/>
      <top style="thin"/>
      <bottom style="thin"/>
    </border>
    <border>
      <left>
        <color indexed="63"/>
      </left>
      <right>
        <color indexed="63"/>
      </right>
      <top style="medium">
        <color indexed="8"/>
      </top>
      <bottom style="mediu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thin"/>
      <bottom style="thin"/>
    </border>
    <border>
      <left style="thin"/>
      <right style="thin">
        <color indexed="8"/>
      </right>
      <top style="thin"/>
      <bottom style="thin"/>
    </border>
    <border>
      <left style="medium">
        <color indexed="8"/>
      </left>
      <right>
        <color indexed="63"/>
      </right>
      <top>
        <color indexed="63"/>
      </top>
      <bottom style="medium">
        <color indexed="8"/>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medium">
        <color indexed="8"/>
      </top>
      <bottom>
        <color indexed="63"/>
      </bottom>
    </border>
    <border>
      <left style="thin"/>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medium">
        <color indexed="8"/>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indexed="8"/>
      </right>
      <top>
        <color indexed="63"/>
      </top>
      <bottom>
        <color indexed="63"/>
      </bottom>
    </border>
    <border>
      <left>
        <color indexed="63"/>
      </left>
      <right style="medium">
        <color indexed="8"/>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27">
    <xf numFmtId="0" fontId="0" fillId="0" borderId="0" xfId="0" applyAlignment="1">
      <alignment/>
    </xf>
    <xf numFmtId="0" fontId="18" fillId="0" borderId="0" xfId="0" applyFont="1" applyAlignment="1">
      <alignment/>
    </xf>
    <xf numFmtId="0" fontId="19" fillId="0" borderId="0" xfId="0" applyFont="1" applyBorder="1" applyAlignment="1">
      <alignment horizontal="center"/>
    </xf>
    <xf numFmtId="0" fontId="18" fillId="0" borderId="0" xfId="0" applyFont="1" applyBorder="1" applyAlignment="1">
      <alignment/>
    </xf>
    <xf numFmtId="0" fontId="18" fillId="0" borderId="0" xfId="0" applyFont="1" applyAlignment="1">
      <alignment horizontal="justify" vertical="top" wrapText="1"/>
    </xf>
    <xf numFmtId="0" fontId="18" fillId="0" borderId="0" xfId="0" applyFont="1" applyBorder="1" applyAlignment="1">
      <alignment horizontal="justify" vertical="top" wrapText="1"/>
    </xf>
    <xf numFmtId="0" fontId="26" fillId="0" borderId="0" xfId="0" applyFont="1" applyBorder="1" applyAlignment="1">
      <alignment horizontal="justify" vertical="top" wrapText="1"/>
    </xf>
    <xf numFmtId="0" fontId="19" fillId="0" borderId="0" xfId="0" applyFont="1" applyBorder="1" applyAlignment="1">
      <alignment/>
    </xf>
    <xf numFmtId="0" fontId="18" fillId="24" borderId="0" xfId="0" applyFont="1" applyFill="1" applyAlignment="1">
      <alignment horizontal="justify" vertical="top" wrapText="1"/>
    </xf>
    <xf numFmtId="0" fontId="26" fillId="0" borderId="10" xfId="0" applyFont="1" applyBorder="1" applyAlignment="1">
      <alignment horizontal="justify" vertical="top" wrapText="1"/>
    </xf>
    <xf numFmtId="0" fontId="18" fillId="0" borderId="10" xfId="0" applyFont="1" applyBorder="1" applyAlignment="1">
      <alignment horizontal="justify" vertical="top" wrapText="1"/>
    </xf>
    <xf numFmtId="0" fontId="30" fillId="0" borderId="11" xfId="0" applyFont="1" applyBorder="1" applyAlignment="1">
      <alignment horizontal="center" vertical="center" wrapText="1"/>
    </xf>
    <xf numFmtId="0" fontId="31" fillId="0" borderId="12" xfId="0" applyFont="1" applyBorder="1" applyAlignment="1">
      <alignment horizontal="justify" vertical="center" wrapText="1"/>
    </xf>
    <xf numFmtId="0" fontId="31" fillId="0" borderId="13" xfId="0" applyFont="1" applyBorder="1" applyAlignment="1">
      <alignment horizontal="center" vertical="center" wrapText="1"/>
    </xf>
    <xf numFmtId="0" fontId="30" fillId="0" borderId="14" xfId="0" applyFont="1" applyFill="1" applyBorder="1" applyAlignment="1">
      <alignment horizontal="center" vertical="center" wrapText="1"/>
    </xf>
    <xf numFmtId="0" fontId="31" fillId="0" borderId="15" xfId="0" applyFont="1" applyFill="1" applyBorder="1" applyAlignment="1">
      <alignment horizontal="justify" vertical="center" wrapText="1"/>
    </xf>
    <xf numFmtId="0" fontId="31" fillId="0" borderId="16" xfId="0" applyFont="1" applyFill="1" applyBorder="1" applyAlignment="1">
      <alignment horizontal="center" vertical="center" wrapText="1"/>
    </xf>
    <xf numFmtId="0" fontId="30" fillId="25" borderId="17" xfId="0" applyFont="1" applyFill="1" applyBorder="1" applyAlignment="1">
      <alignment horizontal="center" vertical="center" wrapText="1"/>
    </xf>
    <xf numFmtId="0" fontId="31" fillId="25" borderId="18" xfId="0" applyFont="1" applyFill="1" applyBorder="1" applyAlignment="1">
      <alignment horizontal="justify" vertical="center" wrapText="1"/>
    </xf>
    <xf numFmtId="0" fontId="31" fillId="25" borderId="19" xfId="0" applyFont="1" applyFill="1" applyBorder="1" applyAlignment="1">
      <alignment horizontal="center" vertical="center" wrapText="1"/>
    </xf>
    <xf numFmtId="2" fontId="18" fillId="26" borderId="10" xfId="0" applyNumberFormat="1" applyFont="1" applyFill="1" applyBorder="1" applyAlignment="1">
      <alignment horizontal="center" vertical="center" wrapText="1"/>
    </xf>
    <xf numFmtId="0" fontId="19" fillId="0" borderId="0" xfId="0" applyFont="1" applyAlignment="1">
      <alignment horizontal="center" vertical="top" wrapText="1"/>
    </xf>
    <xf numFmtId="0" fontId="19" fillId="0" borderId="0" xfId="0" applyFont="1" applyBorder="1" applyAlignment="1">
      <alignment horizontal="center" vertical="top" wrapText="1"/>
    </xf>
    <xf numFmtId="0" fontId="18" fillId="24" borderId="10" xfId="0" applyFont="1" applyFill="1" applyBorder="1" applyAlignment="1">
      <alignment horizontal="justify" vertical="center" wrapText="1"/>
    </xf>
    <xf numFmtId="0" fontId="18" fillId="0" borderId="10" xfId="0" applyFont="1" applyBorder="1" applyAlignment="1">
      <alignment horizontal="justify" vertical="center" wrapText="1"/>
    </xf>
    <xf numFmtId="181" fontId="18" fillId="0" borderId="10" xfId="0" applyNumberFormat="1" applyFont="1" applyBorder="1" applyAlignment="1">
      <alignment horizontal="center" vertical="center" wrapText="1"/>
    </xf>
    <xf numFmtId="0" fontId="18" fillId="0" borderId="10" xfId="0" applyFont="1" applyBorder="1" applyAlignment="1">
      <alignment horizontal="right" vertical="top" wrapText="1"/>
    </xf>
    <xf numFmtId="2" fontId="18" fillId="27" borderId="10" xfId="0" applyNumberFormat="1" applyFont="1" applyFill="1" applyBorder="1" applyAlignment="1">
      <alignment horizontal="center" vertical="top" wrapText="1"/>
    </xf>
    <xf numFmtId="2" fontId="20" fillId="28" borderId="10" xfId="0" applyNumberFormat="1" applyFont="1" applyFill="1" applyBorder="1" applyAlignment="1">
      <alignment horizontal="center" vertical="top" wrapText="1"/>
    </xf>
    <xf numFmtId="17" fontId="19" fillId="0" borderId="0" xfId="0" applyNumberFormat="1" applyFont="1" applyBorder="1" applyAlignment="1">
      <alignment horizontal="center" vertical="top" wrapText="1"/>
    </xf>
    <xf numFmtId="2" fontId="18" fillId="29" borderId="10" xfId="0" applyNumberFormat="1" applyFont="1" applyFill="1" applyBorder="1" applyAlignment="1">
      <alignment horizontal="center" vertical="center" wrapText="1"/>
    </xf>
    <xf numFmtId="2" fontId="18" fillId="29" borderId="10" xfId="0" applyNumberFormat="1" applyFont="1" applyFill="1" applyBorder="1" applyAlignment="1">
      <alignment horizontal="center" vertical="top" wrapText="1"/>
    </xf>
    <xf numFmtId="2" fontId="18" fillId="27" borderId="10" xfId="0" applyNumberFormat="1" applyFont="1" applyFill="1" applyBorder="1" applyAlignment="1">
      <alignment horizontal="center" vertical="center" wrapText="1"/>
    </xf>
    <xf numFmtId="181" fontId="18" fillId="26" borderId="10" xfId="0" applyNumberFormat="1" applyFont="1" applyFill="1" applyBorder="1" applyAlignment="1">
      <alignment horizontal="center" vertical="top" wrapText="1"/>
    </xf>
    <xf numFmtId="0" fontId="35" fillId="30" borderId="20" xfId="0" applyFont="1" applyFill="1" applyBorder="1" applyAlignment="1">
      <alignment horizontal="center" vertical="top" wrapText="1"/>
    </xf>
    <xf numFmtId="0" fontId="35" fillId="30" borderId="21" xfId="0" applyFont="1" applyFill="1" applyBorder="1" applyAlignment="1">
      <alignment horizontal="center" vertical="top" wrapText="1"/>
    </xf>
    <xf numFmtId="0" fontId="35" fillId="30" borderId="22" xfId="0" applyFont="1" applyFill="1" applyBorder="1" applyAlignment="1">
      <alignment horizontal="center" vertical="top" wrapText="1"/>
    </xf>
    <xf numFmtId="181" fontId="18" fillId="24" borderId="10" xfId="0" applyNumberFormat="1" applyFont="1" applyFill="1" applyBorder="1" applyAlignment="1">
      <alignment horizontal="center" vertical="center" wrapText="1"/>
    </xf>
    <xf numFmtId="181" fontId="19" fillId="26" borderId="10" xfId="0" applyNumberFormat="1" applyFont="1" applyFill="1" applyBorder="1" applyAlignment="1">
      <alignment horizontal="center" vertical="top" wrapText="1"/>
    </xf>
    <xf numFmtId="9" fontId="18" fillId="0" borderId="0" xfId="0" applyNumberFormat="1" applyFont="1" applyAlignment="1">
      <alignment horizontal="justify" vertical="top" wrapText="1"/>
    </xf>
    <xf numFmtId="0" fontId="18" fillId="31" borderId="0" xfId="0" applyFont="1" applyFill="1" applyAlignment="1">
      <alignment horizontal="justify" vertical="top" wrapText="1"/>
    </xf>
    <xf numFmtId="0" fontId="18" fillId="31" borderId="10" xfId="0" applyFont="1" applyFill="1" applyBorder="1" applyAlignment="1">
      <alignment horizontal="justify" vertical="top" wrapText="1"/>
    </xf>
    <xf numFmtId="0" fontId="19" fillId="0" borderId="10" xfId="0" applyFont="1" applyBorder="1" applyAlignment="1">
      <alignment horizontal="right" vertical="top" wrapText="1"/>
    </xf>
    <xf numFmtId="0" fontId="18" fillId="31" borderId="23" xfId="0" applyFont="1" applyFill="1" applyBorder="1" applyAlignment="1">
      <alignment vertical="top" wrapText="1"/>
    </xf>
    <xf numFmtId="0" fontId="18" fillId="31" borderId="24" xfId="0" applyFont="1" applyFill="1" applyBorder="1" applyAlignment="1">
      <alignment vertical="top" wrapText="1"/>
    </xf>
    <xf numFmtId="0" fontId="18" fillId="31" borderId="25" xfId="0" applyFont="1" applyFill="1" applyBorder="1" applyAlignment="1">
      <alignment vertical="top" wrapText="1"/>
    </xf>
    <xf numFmtId="0" fontId="18" fillId="31" borderId="26" xfId="0" applyFont="1" applyFill="1" applyBorder="1" applyAlignment="1">
      <alignment vertical="top" wrapText="1"/>
    </xf>
    <xf numFmtId="0" fontId="46" fillId="31" borderId="0" xfId="0" applyFont="1" applyFill="1" applyAlignment="1">
      <alignment horizontal="justify" vertical="top"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181" fontId="18" fillId="0" borderId="10" xfId="0" applyNumberFormat="1" applyFont="1" applyBorder="1" applyAlignment="1">
      <alignment horizontal="center" wrapText="1"/>
    </xf>
    <xf numFmtId="2" fontId="18" fillId="32" borderId="27" xfId="0" applyNumberFormat="1" applyFont="1" applyFill="1" applyBorder="1" applyAlignment="1">
      <alignment horizontal="center" vertical="center" wrapText="1"/>
    </xf>
    <xf numFmtId="181" fontId="19" fillId="32" borderId="28" xfId="0" applyNumberFormat="1" applyFont="1" applyFill="1" applyBorder="1" applyAlignment="1">
      <alignment horizontal="center" vertical="top" wrapText="1"/>
    </xf>
    <xf numFmtId="2" fontId="18" fillId="32" borderId="10" xfId="0" applyNumberFormat="1" applyFont="1" applyFill="1" applyBorder="1" applyAlignment="1">
      <alignment horizontal="center" vertical="center" wrapText="1"/>
    </xf>
    <xf numFmtId="0" fontId="30" fillId="0" borderId="0" xfId="0" applyFont="1" applyBorder="1" applyAlignment="1">
      <alignment horizontal="center"/>
    </xf>
    <xf numFmtId="0" fontId="30" fillId="0" borderId="0" xfId="0" applyFont="1" applyBorder="1" applyAlignment="1">
      <alignment/>
    </xf>
    <xf numFmtId="0" fontId="30" fillId="0" borderId="0" xfId="2" applyFont="1" applyBorder="1" applyAlignment="1">
      <alignment/>
    </xf>
    <xf numFmtId="181" fontId="30" fillId="0" borderId="0" xfId="0" applyNumberFormat="1" applyFont="1" applyBorder="1" applyAlignment="1">
      <alignment/>
    </xf>
    <xf numFmtId="0" fontId="30" fillId="0" borderId="0" xfId="2" applyFont="1" applyBorder="1" applyAlignment="1">
      <alignment horizontal="center"/>
    </xf>
    <xf numFmtId="0" fontId="31" fillId="0" borderId="0" xfId="0" applyFont="1" applyAlignment="1">
      <alignment/>
    </xf>
    <xf numFmtId="180" fontId="30" fillId="0" borderId="0" xfId="0" applyNumberFormat="1" applyFont="1" applyBorder="1" applyAlignment="1">
      <alignment/>
    </xf>
    <xf numFmtId="180" fontId="30" fillId="0" borderId="0" xfId="2" applyNumberFormat="1" applyFont="1" applyBorder="1" applyAlignment="1">
      <alignment/>
    </xf>
    <xf numFmtId="180" fontId="30" fillId="0" borderId="0" xfId="2" applyNumberFormat="1" applyFont="1" applyBorder="1" applyAlignment="1">
      <alignment horizontal="center"/>
    </xf>
    <xf numFmtId="180" fontId="30" fillId="0" borderId="0" xfId="0" applyNumberFormat="1" applyFont="1" applyBorder="1" applyAlignment="1">
      <alignment horizontal="center"/>
    </xf>
    <xf numFmtId="0" fontId="30" fillId="0" borderId="0" xfId="2" applyFont="1" applyAlignment="1">
      <alignment/>
    </xf>
    <xf numFmtId="181" fontId="31" fillId="0" borderId="0" xfId="0" applyNumberFormat="1" applyFont="1" applyAlignment="1">
      <alignment/>
    </xf>
    <xf numFmtId="0" fontId="36" fillId="33" borderId="29" xfId="0" applyFont="1" applyFill="1" applyBorder="1" applyAlignment="1" applyProtection="1">
      <alignment horizontal="center" vertical="center" wrapText="1"/>
      <protection/>
    </xf>
    <xf numFmtId="0" fontId="36" fillId="33" borderId="30" xfId="0" applyFont="1" applyFill="1" applyBorder="1" applyAlignment="1" applyProtection="1">
      <alignment horizontal="center" vertical="center" wrapText="1"/>
      <protection/>
    </xf>
    <xf numFmtId="0" fontId="36" fillId="33" borderId="31" xfId="0" applyFont="1" applyFill="1" applyBorder="1" applyAlignment="1" applyProtection="1">
      <alignment horizontal="center" vertical="center" wrapText="1"/>
      <protection/>
    </xf>
    <xf numFmtId="0" fontId="36" fillId="33" borderId="32" xfId="0" applyFont="1" applyFill="1" applyBorder="1" applyAlignment="1" applyProtection="1">
      <alignment horizontal="center" vertical="center" wrapText="1"/>
      <protection/>
    </xf>
    <xf numFmtId="0" fontId="36" fillId="34" borderId="10" xfId="0" applyFont="1" applyFill="1" applyBorder="1" applyAlignment="1" applyProtection="1">
      <alignment horizontal="center" vertical="center" wrapText="1"/>
      <protection/>
    </xf>
    <xf numFmtId="0" fontId="30" fillId="34" borderId="33" xfId="0" applyFont="1" applyFill="1" applyBorder="1" applyAlignment="1" applyProtection="1">
      <alignment horizontal="center" vertical="center" wrapText="1"/>
      <protection/>
    </xf>
    <xf numFmtId="0" fontId="30" fillId="34" borderId="10" xfId="0" applyFont="1" applyFill="1" applyBorder="1" applyAlignment="1" applyProtection="1">
      <alignment horizontal="center" vertical="center" wrapText="1"/>
      <protection/>
    </xf>
    <xf numFmtId="0" fontId="30" fillId="34" borderId="10" xfId="2" applyFont="1" applyFill="1" applyBorder="1" applyAlignment="1" applyProtection="1">
      <alignment horizontal="center" vertical="center" wrapText="1"/>
      <protection/>
    </xf>
    <xf numFmtId="181" fontId="36" fillId="34" borderId="10" xfId="0" applyNumberFormat="1" applyFont="1" applyFill="1" applyBorder="1" applyAlignment="1" applyProtection="1">
      <alignment horizontal="center" vertical="center" wrapText="1"/>
      <protection/>
    </xf>
    <xf numFmtId="0" fontId="30" fillId="34" borderId="10" xfId="0" applyFont="1" applyFill="1" applyBorder="1" applyAlignment="1" applyProtection="1">
      <alignment vertical="center" wrapText="1"/>
      <protection/>
    </xf>
    <xf numFmtId="0" fontId="30" fillId="34" borderId="34" xfId="0" applyFont="1" applyFill="1" applyBorder="1" applyAlignment="1" applyProtection="1">
      <alignment vertical="center" wrapText="1"/>
      <protection/>
    </xf>
    <xf numFmtId="0" fontId="30" fillId="0" borderId="35" xfId="0" applyFont="1" applyBorder="1" applyAlignment="1">
      <alignment horizontal="center" vertical="center"/>
    </xf>
    <xf numFmtId="0" fontId="30" fillId="0" borderId="36" xfId="0" applyFont="1" applyFill="1" applyBorder="1" applyAlignment="1" applyProtection="1">
      <alignment horizontal="center" vertical="center" wrapText="1"/>
      <protection/>
    </xf>
    <xf numFmtId="0" fontId="31" fillId="0" borderId="12" xfId="0" applyFont="1" applyFill="1" applyBorder="1" applyAlignment="1" applyProtection="1">
      <alignment horizontal="left" vertical="center" wrapText="1"/>
      <protection/>
    </xf>
    <xf numFmtId="0" fontId="30" fillId="0" borderId="37"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wrapText="1"/>
      <protection/>
    </xf>
    <xf numFmtId="0" fontId="31" fillId="0" borderId="38" xfId="0" applyFont="1" applyBorder="1" applyAlignment="1" applyProtection="1">
      <alignment horizontal="center"/>
      <protection/>
    </xf>
    <xf numFmtId="2" fontId="31" fillId="0" borderId="12" xfId="0" applyNumberFormat="1" applyFont="1" applyFill="1" applyBorder="1" applyAlignment="1" applyProtection="1">
      <alignment horizontal="center" vertical="center" wrapText="1"/>
      <protection/>
    </xf>
    <xf numFmtId="2" fontId="30" fillId="0" borderId="12" xfId="2" applyNumberFormat="1" applyFont="1" applyFill="1" applyBorder="1" applyAlignment="1" applyProtection="1">
      <alignment horizontal="center" vertical="center" wrapText="1"/>
      <protection/>
    </xf>
    <xf numFmtId="2" fontId="31" fillId="0" borderId="12" xfId="0" applyNumberFormat="1" applyFont="1" applyFill="1" applyBorder="1" applyAlignment="1" applyProtection="1">
      <alignment horizontal="justify" vertical="center" wrapText="1"/>
      <protection/>
    </xf>
    <xf numFmtId="181" fontId="30" fillId="0" borderId="12" xfId="2" applyNumberFormat="1" applyFont="1" applyFill="1" applyBorder="1" applyAlignment="1" applyProtection="1">
      <alignment horizontal="center" vertical="center" wrapText="1"/>
      <protection/>
    </xf>
    <xf numFmtId="2" fontId="31" fillId="35" borderId="12" xfId="0" applyNumberFormat="1" applyFont="1" applyFill="1" applyBorder="1" applyAlignment="1" applyProtection="1">
      <alignment horizontal="center" vertical="center" wrapText="1"/>
      <protection/>
    </xf>
    <xf numFmtId="2" fontId="30" fillId="0" borderId="12" xfId="2" applyNumberFormat="1" applyFont="1" applyFill="1" applyBorder="1" applyAlignment="1" applyProtection="1">
      <alignment horizontal="justify" vertical="center" wrapText="1"/>
      <protection/>
    </xf>
    <xf numFmtId="0" fontId="31" fillId="25" borderId="12" xfId="0" applyFont="1" applyFill="1" applyBorder="1" applyAlignment="1">
      <alignment horizontal="justify" vertical="top"/>
    </xf>
    <xf numFmtId="0" fontId="31" fillId="0" borderId="13" xfId="0" applyFont="1" applyBorder="1" applyAlignment="1">
      <alignment horizontal="center" vertical="center"/>
    </xf>
    <xf numFmtId="0" fontId="30" fillId="0" borderId="10" xfId="0" applyFont="1" applyBorder="1" applyAlignment="1">
      <alignment horizontal="center" vertical="center"/>
    </xf>
    <xf numFmtId="0" fontId="30" fillId="0" borderId="39" xfId="0" applyFont="1" applyFill="1" applyBorder="1" applyAlignment="1" applyProtection="1">
      <alignment horizontal="center" vertical="center" wrapText="1"/>
      <protection/>
    </xf>
    <xf numFmtId="0" fontId="30" fillId="0" borderId="40" xfId="0" applyFont="1" applyFill="1" applyBorder="1" applyAlignment="1" applyProtection="1">
      <alignment horizontal="center" vertical="center"/>
      <protection/>
    </xf>
    <xf numFmtId="0" fontId="31" fillId="0" borderId="41" xfId="0" applyFont="1" applyBorder="1" applyAlignment="1" applyProtection="1">
      <alignment horizontal="center"/>
      <protection/>
    </xf>
    <xf numFmtId="2" fontId="31" fillId="25" borderId="15" xfId="0" applyNumberFormat="1" applyFont="1" applyFill="1" applyBorder="1" applyAlignment="1" applyProtection="1">
      <alignment horizontal="justify" vertical="center"/>
      <protection locked="0"/>
    </xf>
    <xf numFmtId="0" fontId="30" fillId="0" borderId="33" xfId="0" applyFont="1" applyFill="1" applyBorder="1" applyAlignment="1" applyProtection="1">
      <alignment horizontal="left" vertical="center" wrapText="1"/>
      <protection/>
    </xf>
    <xf numFmtId="0" fontId="31" fillId="0" borderId="42" xfId="0" applyFont="1" applyBorder="1" applyAlignment="1" applyProtection="1">
      <alignment horizontal="center"/>
      <protection/>
    </xf>
    <xf numFmtId="0" fontId="30" fillId="0" borderId="24" xfId="0" applyFont="1" applyFill="1" applyBorder="1" applyAlignment="1" applyProtection="1">
      <alignment horizontal="left" vertical="center" wrapText="1"/>
      <protection/>
    </xf>
    <xf numFmtId="0" fontId="30" fillId="0" borderId="43" xfId="0" applyFont="1" applyFill="1" applyBorder="1" applyAlignment="1" applyProtection="1">
      <alignment horizontal="center" vertical="center" wrapText="1"/>
      <protection/>
    </xf>
    <xf numFmtId="0" fontId="30" fillId="0" borderId="44" xfId="0" applyFont="1" applyFill="1" applyBorder="1" applyAlignment="1" applyProtection="1">
      <alignment horizontal="center" vertical="center"/>
      <protection locked="0"/>
    </xf>
    <xf numFmtId="2" fontId="31" fillId="0" borderId="45" xfId="0" applyNumberFormat="1" applyFont="1" applyFill="1" applyBorder="1" applyAlignment="1" applyProtection="1">
      <alignment horizontal="center" vertical="center" wrapText="1"/>
      <protection/>
    </xf>
    <xf numFmtId="2" fontId="31" fillId="0" borderId="45" xfId="0" applyNumberFormat="1" applyFont="1" applyFill="1" applyBorder="1" applyAlignment="1" applyProtection="1">
      <alignment horizontal="justify" vertical="center" wrapText="1"/>
      <protection/>
    </xf>
    <xf numFmtId="181" fontId="30" fillId="0" borderId="45" xfId="2" applyNumberFormat="1" applyFont="1" applyFill="1" applyBorder="1" applyAlignment="1" applyProtection="1">
      <alignment horizontal="center" vertical="center" wrapText="1"/>
      <protection/>
    </xf>
    <xf numFmtId="2" fontId="30" fillId="0" borderId="45" xfId="2" applyNumberFormat="1" applyFont="1" applyFill="1" applyBorder="1" applyAlignment="1" applyProtection="1">
      <alignment horizontal="center" vertical="center" wrapText="1"/>
      <protection/>
    </xf>
    <xf numFmtId="2" fontId="31" fillId="35" borderId="45" xfId="0" applyNumberFormat="1" applyFont="1" applyFill="1" applyBorder="1" applyAlignment="1" applyProtection="1">
      <alignment horizontal="center" vertical="center" wrapText="1"/>
      <protection/>
    </xf>
    <xf numFmtId="2" fontId="31" fillId="25" borderId="43" xfId="0" applyNumberFormat="1" applyFont="1" applyFill="1" applyBorder="1" applyAlignment="1" applyProtection="1">
      <alignment horizontal="justify" vertical="center"/>
      <protection locked="0"/>
    </xf>
    <xf numFmtId="2" fontId="30" fillId="0" borderId="45" xfId="2" applyNumberFormat="1" applyFont="1" applyFill="1" applyBorder="1" applyAlignment="1" applyProtection="1">
      <alignment horizontal="justify" vertical="center" wrapText="1"/>
      <protection/>
    </xf>
    <xf numFmtId="0" fontId="31" fillId="25" borderId="45" xfId="0" applyFont="1" applyFill="1" applyBorder="1" applyAlignment="1">
      <alignment horizontal="justify" vertical="top"/>
    </xf>
    <xf numFmtId="0" fontId="31" fillId="0" borderId="46" xfId="0" applyFont="1" applyBorder="1" applyAlignment="1">
      <alignment horizontal="center" vertical="center"/>
    </xf>
    <xf numFmtId="0" fontId="30" fillId="0" borderId="10" xfId="0" applyFont="1" applyFill="1" applyBorder="1" applyAlignment="1" applyProtection="1">
      <alignment horizontal="left" vertical="center" wrapText="1"/>
      <protection/>
    </xf>
    <xf numFmtId="0" fontId="31" fillId="0" borderId="10" xfId="0" applyFont="1" applyBorder="1" applyAlignment="1" applyProtection="1">
      <alignment horizontal="center"/>
      <protection/>
    </xf>
    <xf numFmtId="0" fontId="31" fillId="0" borderId="10" xfId="0" applyFont="1" applyBorder="1" applyAlignment="1">
      <alignment horizontal="center" vertical="center"/>
    </xf>
    <xf numFmtId="0" fontId="36" fillId="33" borderId="47" xfId="0" applyFont="1" applyFill="1" applyBorder="1" applyAlignment="1" applyProtection="1">
      <alignment horizontal="center" vertical="center" wrapText="1"/>
      <protection/>
    </xf>
    <xf numFmtId="0" fontId="36" fillId="33" borderId="48" xfId="0" applyFont="1" applyFill="1" applyBorder="1" applyAlignment="1" applyProtection="1">
      <alignment horizontal="center" vertical="center" wrapText="1"/>
      <protection/>
    </xf>
    <xf numFmtId="0" fontId="30" fillId="33" borderId="48" xfId="2" applyFont="1" applyFill="1" applyBorder="1" applyAlignment="1" applyProtection="1">
      <alignment horizontal="center" vertical="center" wrapText="1"/>
      <protection/>
    </xf>
    <xf numFmtId="181" fontId="36" fillId="33" borderId="48" xfId="0" applyNumberFormat="1" applyFont="1" applyFill="1" applyBorder="1" applyAlignment="1" applyProtection="1">
      <alignment horizontal="center" vertical="center" wrapText="1"/>
      <protection/>
    </xf>
    <xf numFmtId="0" fontId="30" fillId="0" borderId="39" xfId="0" applyFont="1" applyFill="1" applyBorder="1" applyAlignment="1" applyProtection="1">
      <alignment horizontal="left" vertical="center" wrapText="1"/>
      <protection/>
    </xf>
    <xf numFmtId="0" fontId="30" fillId="0" borderId="44" xfId="0" applyFont="1" applyFill="1" applyBorder="1" applyAlignment="1" applyProtection="1">
      <alignment horizontal="center" vertical="center" wrapText="1"/>
      <protection/>
    </xf>
    <xf numFmtId="0" fontId="31" fillId="0" borderId="10" xfId="0" applyFont="1" applyBorder="1" applyAlignment="1">
      <alignment horizontal="justify" vertical="center" wrapText="1"/>
    </xf>
    <xf numFmtId="0" fontId="31" fillId="0" borderId="41" xfId="0" applyFont="1" applyFill="1" applyBorder="1" applyAlignment="1" applyProtection="1">
      <alignment horizontal="center"/>
      <protection locked="0"/>
    </xf>
    <xf numFmtId="2" fontId="30" fillId="0" borderId="15" xfId="2" applyNumberFormat="1" applyFont="1" applyFill="1" applyBorder="1" applyAlignment="1" applyProtection="1">
      <alignment horizontal="center" vertical="center"/>
      <protection locked="0"/>
    </xf>
    <xf numFmtId="2" fontId="31" fillId="0" borderId="15" xfId="0" applyNumberFormat="1" applyFont="1" applyFill="1" applyBorder="1" applyAlignment="1" applyProtection="1">
      <alignment horizontal="justify" vertical="center"/>
      <protection locked="0"/>
    </xf>
    <xf numFmtId="0" fontId="30" fillId="0" borderId="40" xfId="0" applyFont="1" applyFill="1" applyBorder="1" applyAlignment="1" applyProtection="1">
      <alignment horizontal="center" vertical="center"/>
      <protection locked="0"/>
    </xf>
    <xf numFmtId="181" fontId="30" fillId="0" borderId="15" xfId="2" applyNumberFormat="1" applyFont="1" applyFill="1" applyBorder="1" applyAlignment="1" applyProtection="1">
      <alignment horizontal="center" vertical="center"/>
      <protection locked="0"/>
    </xf>
    <xf numFmtId="0" fontId="30" fillId="25" borderId="40" xfId="0" applyFont="1" applyFill="1" applyBorder="1" applyAlignment="1" applyProtection="1">
      <alignment horizontal="center" vertical="center"/>
      <protection locked="0"/>
    </xf>
    <xf numFmtId="0" fontId="31" fillId="25" borderId="41" xfId="0" applyFont="1" applyFill="1" applyBorder="1" applyAlignment="1" applyProtection="1">
      <alignment horizontal="center"/>
      <protection locked="0"/>
    </xf>
    <xf numFmtId="0" fontId="31" fillId="25" borderId="40" xfId="0" applyFont="1" applyFill="1" applyBorder="1" applyAlignment="1" applyProtection="1">
      <alignment horizontal="justify" vertical="top"/>
      <protection locked="0"/>
    </xf>
    <xf numFmtId="0" fontId="30" fillId="0" borderId="49"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1" fillId="0" borderId="43" xfId="0" applyFont="1" applyFill="1" applyBorder="1" applyAlignment="1" applyProtection="1">
      <alignment horizontal="center" vertical="center" wrapText="1"/>
      <protection/>
    </xf>
    <xf numFmtId="0" fontId="31" fillId="0" borderId="44" xfId="0" applyFont="1" applyFill="1" applyBorder="1" applyAlignment="1" applyProtection="1">
      <alignment horizontal="center" vertical="center" wrapText="1"/>
      <protection/>
    </xf>
    <xf numFmtId="0" fontId="36" fillId="33" borderId="10" xfId="0" applyFont="1" applyFill="1" applyBorder="1" applyAlignment="1" applyProtection="1">
      <alignment horizontal="center" vertical="center" wrapText="1"/>
      <protection/>
    </xf>
    <xf numFmtId="0" fontId="30" fillId="0" borderId="50" xfId="0" applyFont="1" applyFill="1" applyBorder="1" applyAlignment="1" applyProtection="1">
      <alignment horizontal="left" vertical="center" wrapText="1"/>
      <protection/>
    </xf>
    <xf numFmtId="0" fontId="31" fillId="0" borderId="51" xfId="0" applyFont="1" applyBorder="1" applyAlignment="1" applyProtection="1">
      <alignment horizontal="center"/>
      <protection/>
    </xf>
    <xf numFmtId="181" fontId="30" fillId="25" borderId="52" xfId="2" applyNumberFormat="1" applyFont="1" applyFill="1" applyBorder="1" applyAlignment="1" applyProtection="1">
      <alignment horizontal="center" vertical="center"/>
      <protection locked="0"/>
    </xf>
    <xf numFmtId="2" fontId="31" fillId="25" borderId="52" xfId="0" applyNumberFormat="1" applyFont="1" applyFill="1" applyBorder="1" applyAlignment="1" applyProtection="1">
      <alignment horizontal="justify" vertical="center"/>
      <protection locked="0"/>
    </xf>
    <xf numFmtId="2" fontId="30" fillId="25" borderId="12" xfId="2" applyNumberFormat="1" applyFont="1" applyFill="1" applyBorder="1" applyAlignment="1" applyProtection="1">
      <alignment horizontal="justify" vertical="center"/>
      <protection locked="0"/>
    </xf>
    <xf numFmtId="0" fontId="31" fillId="0" borderId="10" xfId="0" applyFont="1" applyFill="1" applyBorder="1" applyAlignment="1" applyProtection="1">
      <alignment horizontal="center" vertical="center" wrapText="1"/>
      <protection/>
    </xf>
    <xf numFmtId="0" fontId="31" fillId="0" borderId="53" xfId="0" applyFont="1" applyFill="1" applyBorder="1" applyAlignment="1" applyProtection="1">
      <alignment horizontal="center" vertical="center" wrapText="1"/>
      <protection/>
    </xf>
    <xf numFmtId="0" fontId="30" fillId="0" borderId="54" xfId="0" applyFont="1" applyFill="1" applyBorder="1" applyAlignment="1" applyProtection="1">
      <alignment horizontal="left" vertical="center" wrapText="1"/>
      <protection/>
    </xf>
    <xf numFmtId="180" fontId="37" fillId="0" borderId="0" xfId="0" applyNumberFormat="1" applyFont="1" applyBorder="1" applyAlignment="1">
      <alignment/>
    </xf>
    <xf numFmtId="0" fontId="38" fillId="0" borderId="0" xfId="0" applyFont="1" applyAlignment="1">
      <alignment/>
    </xf>
    <xf numFmtId="0" fontId="31" fillId="36" borderId="10" xfId="0" applyFont="1" applyFill="1" applyBorder="1" applyAlignment="1" applyProtection="1">
      <alignment horizontal="left" vertical="center" wrapText="1"/>
      <protection locked="0"/>
    </xf>
    <xf numFmtId="0" fontId="36" fillId="33" borderId="55" xfId="0" applyFont="1" applyFill="1" applyBorder="1" applyAlignment="1" applyProtection="1">
      <alignment horizontal="center" vertical="center" wrapText="1"/>
      <protection/>
    </xf>
    <xf numFmtId="0" fontId="31" fillId="0" borderId="56" xfId="0" applyFont="1" applyBorder="1" applyAlignment="1">
      <alignment horizontal="justify" vertical="center" wrapText="1"/>
    </xf>
    <xf numFmtId="0" fontId="30" fillId="33" borderId="35" xfId="0" applyFont="1" applyFill="1" applyBorder="1" applyAlignment="1" applyProtection="1">
      <alignment horizontal="center" vertical="center" wrapText="1"/>
      <protection/>
    </xf>
    <xf numFmtId="0" fontId="30" fillId="33" borderId="47" xfId="0" applyFont="1" applyFill="1" applyBorder="1" applyAlignment="1" applyProtection="1">
      <alignment horizontal="center" vertical="center" wrapText="1"/>
      <protection/>
    </xf>
    <xf numFmtId="0" fontId="30" fillId="33" borderId="10" xfId="0" applyFont="1" applyFill="1" applyBorder="1" applyAlignment="1" applyProtection="1">
      <alignment horizontal="center" vertical="center" wrapText="1"/>
      <protection/>
    </xf>
    <xf numFmtId="0" fontId="18" fillId="0" borderId="10" xfId="0" applyFont="1" applyFill="1" applyBorder="1" applyAlignment="1">
      <alignment horizontal="justify" vertical="center" wrapText="1"/>
    </xf>
    <xf numFmtId="0" fontId="18" fillId="36" borderId="10" xfId="0" applyFont="1" applyFill="1" applyBorder="1" applyAlignment="1">
      <alignment horizontal="justify" vertical="center" wrapText="1"/>
    </xf>
    <xf numFmtId="0" fontId="19" fillId="0" borderId="10" xfId="0" applyFont="1" applyBorder="1" applyAlignment="1">
      <alignment horizontal="right" vertical="center" wrapText="1"/>
    </xf>
    <xf numFmtId="17" fontId="19" fillId="0" borderId="57" xfId="0" applyNumberFormat="1" applyFont="1" applyBorder="1" applyAlignment="1">
      <alignment horizontal="center" vertical="top" wrapText="1"/>
    </xf>
    <xf numFmtId="0" fontId="18" fillId="36" borderId="10" xfId="0" applyFont="1" applyFill="1" applyBorder="1" applyAlignment="1">
      <alignment horizontal="left" vertical="center" wrapText="1"/>
    </xf>
    <xf numFmtId="181" fontId="18" fillId="0" borderId="10" xfId="0" applyNumberFormat="1" applyFont="1" applyBorder="1" applyAlignment="1">
      <alignment horizontal="left" vertical="center" wrapText="1"/>
    </xf>
    <xf numFmtId="0" fontId="30" fillId="31" borderId="12" xfId="0" applyFont="1" applyFill="1" applyBorder="1" applyAlignment="1" applyProtection="1">
      <alignment horizontal="center" vertical="center" wrapText="1"/>
      <protection/>
    </xf>
    <xf numFmtId="0" fontId="30" fillId="31" borderId="45" xfId="0" applyFont="1" applyFill="1" applyBorder="1" applyAlignment="1" applyProtection="1">
      <alignment horizontal="center" vertical="center" wrapText="1"/>
      <protection/>
    </xf>
    <xf numFmtId="0" fontId="31" fillId="31" borderId="12" xfId="0" applyFont="1" applyFill="1" applyBorder="1" applyAlignment="1" applyProtection="1">
      <alignment horizontal="center" vertical="center" wrapText="1"/>
      <protection/>
    </xf>
    <xf numFmtId="2" fontId="31" fillId="36" borderId="12" xfId="0" applyNumberFormat="1" applyFont="1" applyFill="1" applyBorder="1" applyAlignment="1" applyProtection="1">
      <alignment horizontal="center" vertical="center" wrapText="1"/>
      <protection/>
    </xf>
    <xf numFmtId="0" fontId="36" fillId="37" borderId="48" xfId="0" applyFont="1" applyFill="1" applyBorder="1" applyAlignment="1" applyProtection="1">
      <alignment horizontal="center" vertical="center" wrapText="1"/>
      <protection/>
    </xf>
    <xf numFmtId="2" fontId="31" fillId="31" borderId="12" xfId="0" applyNumberFormat="1" applyFont="1" applyFill="1" applyBorder="1" applyAlignment="1" applyProtection="1">
      <alignment horizontal="center" vertical="center" wrapText="1"/>
      <protection/>
    </xf>
    <xf numFmtId="2" fontId="31" fillId="31" borderId="45" xfId="0" applyNumberFormat="1" applyFont="1" applyFill="1" applyBorder="1" applyAlignment="1" applyProtection="1">
      <alignment horizontal="center" vertical="center" wrapText="1"/>
      <protection/>
    </xf>
    <xf numFmtId="0" fontId="37" fillId="0" borderId="0" xfId="0" applyFont="1" applyBorder="1" applyAlignment="1">
      <alignment horizontal="center"/>
    </xf>
    <xf numFmtId="0" fontId="36" fillId="33" borderId="56" xfId="0" applyFont="1" applyFill="1" applyBorder="1" applyAlignment="1" applyProtection="1">
      <alignment horizontal="center" vertical="center" wrapText="1"/>
      <protection/>
    </xf>
    <xf numFmtId="0" fontId="36" fillId="33" borderId="58" xfId="0" applyFont="1" applyFill="1" applyBorder="1" applyAlignment="1" applyProtection="1">
      <alignment horizontal="center" vertical="center" wrapText="1"/>
      <protection/>
    </xf>
    <xf numFmtId="0" fontId="36" fillId="33" borderId="35" xfId="0" applyFont="1" applyFill="1" applyBorder="1" applyAlignment="1" applyProtection="1">
      <alignment horizontal="center" vertical="center" wrapText="1"/>
      <protection/>
    </xf>
    <xf numFmtId="0" fontId="36" fillId="33" borderId="59" xfId="0" applyFont="1" applyFill="1" applyBorder="1" applyAlignment="1" applyProtection="1">
      <alignment horizontal="center" vertical="center" wrapText="1"/>
      <protection/>
    </xf>
    <xf numFmtId="0" fontId="36" fillId="33" borderId="60" xfId="0" applyFont="1" applyFill="1" applyBorder="1" applyAlignment="1" applyProtection="1">
      <alignment horizontal="center" vertical="center" wrapText="1"/>
      <protection/>
    </xf>
    <xf numFmtId="0" fontId="36" fillId="33" borderId="29" xfId="0" applyFont="1" applyFill="1" applyBorder="1" applyAlignment="1" applyProtection="1">
      <alignment horizontal="center" vertical="center" wrapText="1"/>
      <protection/>
    </xf>
    <xf numFmtId="0" fontId="36" fillId="33" borderId="31" xfId="0" applyFont="1" applyFill="1" applyBorder="1" applyAlignment="1" applyProtection="1">
      <alignment horizontal="center" vertical="center" wrapText="1"/>
      <protection/>
    </xf>
    <xf numFmtId="0" fontId="36" fillId="33" borderId="61" xfId="0" applyFont="1" applyFill="1" applyBorder="1" applyAlignment="1" applyProtection="1">
      <alignment horizontal="center" vertical="center" wrapText="1"/>
      <protection/>
    </xf>
    <xf numFmtId="0" fontId="36" fillId="33" borderId="62" xfId="0" applyFont="1" applyFill="1" applyBorder="1" applyAlignment="1" applyProtection="1">
      <alignment horizontal="center" vertical="center" wrapText="1"/>
      <protection/>
    </xf>
    <xf numFmtId="0" fontId="36" fillId="33" borderId="63" xfId="0" applyFont="1" applyFill="1" applyBorder="1" applyAlignment="1" applyProtection="1">
      <alignment horizontal="center" vertical="center" wrapText="1"/>
      <protection/>
    </xf>
    <xf numFmtId="0" fontId="36" fillId="33" borderId="0" xfId="0" applyFont="1" applyFill="1" applyBorder="1" applyAlignment="1" applyProtection="1">
      <alignment horizontal="center" vertical="center" wrapText="1"/>
      <protection/>
    </xf>
    <xf numFmtId="0" fontId="30" fillId="33" borderId="0" xfId="2" applyFont="1" applyFill="1" applyBorder="1" applyAlignment="1" applyProtection="1">
      <alignment horizontal="center" vertical="center" wrapText="1"/>
      <protection/>
    </xf>
    <xf numFmtId="0" fontId="36" fillId="33" borderId="64" xfId="0" applyFont="1" applyFill="1" applyBorder="1" applyAlignment="1" applyProtection="1">
      <alignment horizontal="center" vertical="center" wrapText="1"/>
      <protection/>
    </xf>
    <xf numFmtId="0" fontId="36" fillId="33" borderId="25" xfId="0" applyFont="1" applyFill="1" applyBorder="1" applyAlignment="1" applyProtection="1">
      <alignment horizontal="center" vertical="center" wrapText="1"/>
      <protection/>
    </xf>
    <xf numFmtId="0" fontId="36" fillId="33" borderId="65" xfId="0" applyFont="1" applyFill="1" applyBorder="1" applyAlignment="1" applyProtection="1">
      <alignment horizontal="center" vertical="center" wrapText="1"/>
      <protection/>
    </xf>
    <xf numFmtId="0" fontId="30" fillId="33" borderId="65" xfId="2" applyFont="1" applyFill="1" applyBorder="1" applyAlignment="1" applyProtection="1">
      <alignment horizontal="center" vertical="center" wrapText="1"/>
      <protection/>
    </xf>
    <xf numFmtId="0" fontId="36" fillId="33" borderId="26" xfId="0" applyFont="1" applyFill="1" applyBorder="1" applyAlignment="1" applyProtection="1">
      <alignment horizontal="center" vertical="center" wrapText="1"/>
      <protection/>
    </xf>
    <xf numFmtId="0" fontId="30" fillId="33" borderId="63" xfId="0"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0" fontId="30" fillId="33" borderId="64" xfId="0" applyFont="1" applyFill="1" applyBorder="1" applyAlignment="1" applyProtection="1">
      <alignment horizontal="center" vertical="center" wrapText="1"/>
      <protection/>
    </xf>
    <xf numFmtId="0" fontId="30" fillId="33" borderId="25" xfId="0" applyFont="1" applyFill="1" applyBorder="1" applyAlignment="1" applyProtection="1">
      <alignment horizontal="center" vertical="center" wrapText="1"/>
      <protection/>
    </xf>
    <xf numFmtId="0" fontId="30" fillId="33" borderId="65" xfId="0" applyFont="1" applyFill="1" applyBorder="1" applyAlignment="1" applyProtection="1">
      <alignment horizontal="center" vertical="center" wrapText="1"/>
      <protection/>
    </xf>
    <xf numFmtId="0" fontId="30" fillId="33" borderId="26" xfId="0" applyFont="1" applyFill="1" applyBorder="1" applyAlignment="1" applyProtection="1">
      <alignment horizontal="center" vertical="center" wrapText="1"/>
      <protection/>
    </xf>
    <xf numFmtId="0" fontId="36" fillId="33" borderId="66" xfId="0" applyFont="1" applyFill="1" applyBorder="1" applyAlignment="1" applyProtection="1">
      <alignment horizontal="center" vertical="center" wrapText="1"/>
      <protection/>
    </xf>
    <xf numFmtId="0" fontId="36" fillId="33" borderId="67" xfId="0" applyFont="1" applyFill="1" applyBorder="1" applyAlignment="1" applyProtection="1">
      <alignment horizontal="center" vertical="center" wrapText="1"/>
      <protection/>
    </xf>
    <xf numFmtId="0" fontId="36" fillId="34" borderId="10" xfId="0" applyFont="1" applyFill="1" applyBorder="1" applyAlignment="1" applyProtection="1">
      <alignment horizontal="center" vertical="center" wrapText="1"/>
      <protection/>
    </xf>
    <xf numFmtId="0" fontId="37" fillId="0" borderId="0" xfId="0" applyFont="1" applyBorder="1" applyAlignment="1">
      <alignment horizontal="left"/>
    </xf>
    <xf numFmtId="180" fontId="37" fillId="0" borderId="0" xfId="0" applyNumberFormat="1" applyFont="1" applyBorder="1" applyAlignment="1">
      <alignment horizontal="left"/>
    </xf>
    <xf numFmtId="0" fontId="18" fillId="0" borderId="53" xfId="0" applyFont="1" applyBorder="1" applyAlignment="1">
      <alignment horizontal="left" vertical="center" wrapText="1"/>
    </xf>
    <xf numFmtId="0" fontId="18" fillId="0" borderId="33" xfId="0" applyFont="1" applyBorder="1" applyAlignment="1">
      <alignment horizontal="left" vertical="center" wrapText="1"/>
    </xf>
    <xf numFmtId="0" fontId="18" fillId="24" borderId="53" xfId="0" applyFont="1" applyFill="1" applyBorder="1" applyAlignment="1">
      <alignment horizontal="left" vertical="center" wrapText="1"/>
    </xf>
    <xf numFmtId="0" fontId="18" fillId="24" borderId="33"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0" xfId="0" applyFont="1" applyBorder="1" applyAlignment="1">
      <alignment horizontal="left" vertical="top" wrapText="1"/>
    </xf>
    <xf numFmtId="0" fontId="18" fillId="0" borderId="53" xfId="0" applyFont="1" applyBorder="1" applyAlignment="1">
      <alignment horizontal="center" vertical="top" wrapText="1"/>
    </xf>
    <xf numFmtId="0" fontId="18" fillId="0" borderId="33" xfId="0" applyFont="1" applyBorder="1" applyAlignment="1">
      <alignment horizontal="center" vertical="top" wrapText="1"/>
    </xf>
    <xf numFmtId="0" fontId="18" fillId="0" borderId="10" xfId="0" applyFont="1" applyBorder="1" applyAlignment="1">
      <alignment horizontal="justify" vertical="top" wrapText="1"/>
    </xf>
    <xf numFmtId="0" fontId="19" fillId="26" borderId="56"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19" fillId="31" borderId="10" xfId="0" applyFont="1" applyFill="1" applyBorder="1" applyAlignment="1">
      <alignment horizontal="center" vertical="center" wrapText="1"/>
    </xf>
    <xf numFmtId="0" fontId="18" fillId="36" borderId="10" xfId="0" applyFont="1" applyFill="1" applyBorder="1" applyAlignment="1">
      <alignment horizontal="left" vertical="center" wrapText="1"/>
    </xf>
    <xf numFmtId="0" fontId="19" fillId="31" borderId="10" xfId="0" applyFont="1" applyFill="1" applyBorder="1" applyAlignment="1">
      <alignment horizontal="center" vertical="top" wrapText="1"/>
    </xf>
    <xf numFmtId="0" fontId="32" fillId="26" borderId="23" xfId="0" applyFont="1" applyFill="1" applyBorder="1" applyAlignment="1">
      <alignment horizontal="center" vertical="top" wrapText="1"/>
    </xf>
    <xf numFmtId="0" fontId="32" fillId="26" borderId="68" xfId="0" applyFont="1" applyFill="1" applyBorder="1" applyAlignment="1">
      <alignment horizontal="center" vertical="top" wrapText="1"/>
    </xf>
    <xf numFmtId="0" fontId="32" fillId="26" borderId="69" xfId="0" applyFont="1" applyFill="1" applyBorder="1" applyAlignment="1">
      <alignment horizontal="center" vertical="center" wrapText="1"/>
    </xf>
    <xf numFmtId="0" fontId="32" fillId="26" borderId="70" xfId="0" applyFont="1" applyFill="1" applyBorder="1" applyAlignment="1">
      <alignment horizontal="center" vertical="center" wrapText="1"/>
    </xf>
    <xf numFmtId="0" fontId="19" fillId="31" borderId="71" xfId="0" applyFont="1" applyFill="1" applyBorder="1" applyAlignment="1">
      <alignment horizontal="center" vertical="top" wrapText="1"/>
    </xf>
    <xf numFmtId="0" fontId="19" fillId="31" borderId="72" xfId="0" applyFont="1" applyFill="1" applyBorder="1" applyAlignment="1">
      <alignment horizontal="center" vertical="top" wrapText="1"/>
    </xf>
    <xf numFmtId="0" fontId="18" fillId="24" borderId="10" xfId="0" applyFont="1" applyFill="1" applyBorder="1" applyAlignment="1">
      <alignment horizontal="left" vertical="top" wrapText="1"/>
    </xf>
    <xf numFmtId="0" fontId="18" fillId="31" borderId="56" xfId="0" applyFont="1" applyFill="1" applyBorder="1" applyAlignment="1">
      <alignment horizontal="center" vertical="top" wrapText="1"/>
    </xf>
    <xf numFmtId="0" fontId="18" fillId="31" borderId="35" xfId="0" applyFont="1" applyFill="1" applyBorder="1" applyAlignment="1">
      <alignment horizontal="center" vertical="top" wrapText="1"/>
    </xf>
    <xf numFmtId="181" fontId="19" fillId="31" borderId="10" xfId="0" applyNumberFormat="1" applyFont="1" applyFill="1" applyBorder="1" applyAlignment="1">
      <alignment horizontal="center" vertical="top" wrapText="1"/>
    </xf>
    <xf numFmtId="0" fontId="18" fillId="31" borderId="23" xfId="0" applyFont="1" applyFill="1" applyBorder="1" applyAlignment="1">
      <alignment horizontal="center" vertical="top" wrapText="1"/>
    </xf>
    <xf numFmtId="0" fontId="18" fillId="31" borderId="63" xfId="0" applyFont="1" applyFill="1" applyBorder="1" applyAlignment="1">
      <alignment horizontal="center" vertical="top" wrapText="1"/>
    </xf>
    <xf numFmtId="0" fontId="18" fillId="31" borderId="10" xfId="0" applyFont="1" applyFill="1" applyBorder="1" applyAlignment="1">
      <alignment horizontal="center" vertical="top" wrapText="1"/>
    </xf>
    <xf numFmtId="0" fontId="18" fillId="0" borderId="10" xfId="0" applyFont="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Border="1" applyAlignment="1">
      <alignment vertical="center" wrapText="1"/>
    </xf>
    <xf numFmtId="0" fontId="19" fillId="0" borderId="0" xfId="0" applyFont="1" applyAlignment="1">
      <alignment horizontal="center" vertical="top" wrapText="1"/>
    </xf>
    <xf numFmtId="0" fontId="19" fillId="0" borderId="0" xfId="0" applyFont="1" applyBorder="1" applyAlignment="1">
      <alignment horizontal="center" vertical="top" wrapText="1"/>
    </xf>
    <xf numFmtId="0" fontId="18" fillId="0" borderId="73" xfId="0" applyFont="1" applyBorder="1" applyAlignment="1">
      <alignment horizontal="justify" vertical="top" wrapText="1"/>
    </xf>
    <xf numFmtId="0" fontId="18" fillId="0" borderId="74" xfId="0" applyFont="1" applyBorder="1" applyAlignment="1">
      <alignment horizontal="justify" vertical="top" wrapText="1"/>
    </xf>
    <xf numFmtId="17" fontId="19" fillId="0" borderId="0" xfId="0" applyNumberFormat="1" applyFont="1" applyBorder="1" applyAlignment="1">
      <alignment horizontal="center" vertical="top" wrapText="1"/>
    </xf>
    <xf numFmtId="0" fontId="19" fillId="0" borderId="0" xfId="0" applyFont="1" applyBorder="1" applyAlignment="1">
      <alignment horizontal="center"/>
    </xf>
  </cellXfs>
  <cellStyles count="50">
    <cellStyle name="Normal" xfId="0"/>
    <cellStyle name="ColLevel_0" xfId="2"/>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
    <dxf>
      <font>
        <color theme="1"/>
      </font>
      <fill>
        <patternFill>
          <bgColor rgb="FFFFFF00"/>
        </patternFill>
      </fill>
    </dxf>
    <dxf>
      <fill>
        <patternFill>
          <bgColor rgb="FF00B050"/>
        </patternFill>
      </fill>
    </dxf>
    <dxf>
      <font>
        <color theme="1"/>
      </font>
      <fill>
        <patternFill>
          <bgColor rgb="FFFFFF00"/>
        </patternFill>
      </fill>
    </dxf>
    <dxf>
      <fill>
        <patternFill>
          <bgColor rgb="FF00B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264CB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781050</xdr:colOff>
      <xdr:row>8</xdr:row>
      <xdr:rowOff>723900</xdr:rowOff>
    </xdr:from>
    <xdr:to>
      <xdr:col>23</xdr:col>
      <xdr:colOff>1181100</xdr:colOff>
      <xdr:row>8</xdr:row>
      <xdr:rowOff>1257300</xdr:rowOff>
    </xdr:to>
    <xdr:sp>
      <xdr:nvSpPr>
        <xdr:cNvPr id="1" name="AutoShape 44"/>
        <xdr:cNvSpPr>
          <a:spLocks/>
        </xdr:cNvSpPr>
      </xdr:nvSpPr>
      <xdr:spPr>
        <a:xfrm>
          <a:off x="31327725" y="3038475"/>
          <a:ext cx="400050" cy="5334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1047750</xdr:colOff>
      <xdr:row>9</xdr:row>
      <xdr:rowOff>257175</xdr:rowOff>
    </xdr:from>
    <xdr:to>
      <xdr:col>23</xdr:col>
      <xdr:colOff>1476375</xdr:colOff>
      <xdr:row>9</xdr:row>
      <xdr:rowOff>628650</xdr:rowOff>
    </xdr:to>
    <xdr:sp>
      <xdr:nvSpPr>
        <xdr:cNvPr id="2" name="AutoShape 42"/>
        <xdr:cNvSpPr>
          <a:spLocks/>
        </xdr:cNvSpPr>
      </xdr:nvSpPr>
      <xdr:spPr>
        <a:xfrm>
          <a:off x="31594425" y="5210175"/>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9</xdr:row>
      <xdr:rowOff>66675</xdr:rowOff>
    </xdr:from>
    <xdr:to>
      <xdr:col>23</xdr:col>
      <xdr:colOff>1219200</xdr:colOff>
      <xdr:row>9</xdr:row>
      <xdr:rowOff>419100</xdr:rowOff>
    </xdr:to>
    <xdr:sp>
      <xdr:nvSpPr>
        <xdr:cNvPr id="3" name="AutoShape 106"/>
        <xdr:cNvSpPr>
          <a:spLocks/>
        </xdr:cNvSpPr>
      </xdr:nvSpPr>
      <xdr:spPr>
        <a:xfrm>
          <a:off x="31365825" y="50196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9</xdr:row>
      <xdr:rowOff>266700</xdr:rowOff>
    </xdr:from>
    <xdr:to>
      <xdr:col>23</xdr:col>
      <xdr:colOff>990600</xdr:colOff>
      <xdr:row>9</xdr:row>
      <xdr:rowOff>619125</xdr:rowOff>
    </xdr:to>
    <xdr:sp>
      <xdr:nvSpPr>
        <xdr:cNvPr id="4" name="AutoShape 108"/>
        <xdr:cNvSpPr>
          <a:spLocks/>
        </xdr:cNvSpPr>
      </xdr:nvSpPr>
      <xdr:spPr>
        <a:xfrm>
          <a:off x="31137225" y="52197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9</xdr:row>
      <xdr:rowOff>257175</xdr:rowOff>
    </xdr:from>
    <xdr:to>
      <xdr:col>23</xdr:col>
      <xdr:colOff>1476375</xdr:colOff>
      <xdr:row>9</xdr:row>
      <xdr:rowOff>628650</xdr:rowOff>
    </xdr:to>
    <xdr:sp>
      <xdr:nvSpPr>
        <xdr:cNvPr id="5" name="AutoShape 42"/>
        <xdr:cNvSpPr>
          <a:spLocks/>
        </xdr:cNvSpPr>
      </xdr:nvSpPr>
      <xdr:spPr>
        <a:xfrm>
          <a:off x="31594425" y="5210175"/>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828675</xdr:colOff>
      <xdr:row>9</xdr:row>
      <xdr:rowOff>457200</xdr:rowOff>
    </xdr:from>
    <xdr:to>
      <xdr:col>23</xdr:col>
      <xdr:colOff>1228725</xdr:colOff>
      <xdr:row>9</xdr:row>
      <xdr:rowOff>914400</xdr:rowOff>
    </xdr:to>
    <xdr:sp>
      <xdr:nvSpPr>
        <xdr:cNvPr id="6" name="AutoShape 44"/>
        <xdr:cNvSpPr>
          <a:spLocks/>
        </xdr:cNvSpPr>
      </xdr:nvSpPr>
      <xdr:spPr>
        <a:xfrm>
          <a:off x="31375350" y="5410200"/>
          <a:ext cx="400050" cy="4572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590550</xdr:colOff>
      <xdr:row>9</xdr:row>
      <xdr:rowOff>266700</xdr:rowOff>
    </xdr:from>
    <xdr:to>
      <xdr:col>23</xdr:col>
      <xdr:colOff>990600</xdr:colOff>
      <xdr:row>9</xdr:row>
      <xdr:rowOff>619125</xdr:rowOff>
    </xdr:to>
    <xdr:sp>
      <xdr:nvSpPr>
        <xdr:cNvPr id="7" name="AutoShape 108"/>
        <xdr:cNvSpPr>
          <a:spLocks/>
        </xdr:cNvSpPr>
      </xdr:nvSpPr>
      <xdr:spPr>
        <a:xfrm>
          <a:off x="31137225" y="52197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10</xdr:row>
      <xdr:rowOff>247650</xdr:rowOff>
    </xdr:from>
    <xdr:to>
      <xdr:col>23</xdr:col>
      <xdr:colOff>1476375</xdr:colOff>
      <xdr:row>10</xdr:row>
      <xdr:rowOff>628650</xdr:rowOff>
    </xdr:to>
    <xdr:sp>
      <xdr:nvSpPr>
        <xdr:cNvPr id="8" name="AutoShape 42"/>
        <xdr:cNvSpPr>
          <a:spLocks/>
        </xdr:cNvSpPr>
      </xdr:nvSpPr>
      <xdr:spPr>
        <a:xfrm>
          <a:off x="31594425" y="843915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10</xdr:row>
      <xdr:rowOff>466725</xdr:rowOff>
    </xdr:from>
    <xdr:to>
      <xdr:col>23</xdr:col>
      <xdr:colOff>1219200</xdr:colOff>
      <xdr:row>10</xdr:row>
      <xdr:rowOff>819150</xdr:rowOff>
    </xdr:to>
    <xdr:sp>
      <xdr:nvSpPr>
        <xdr:cNvPr id="9" name="AutoShape 44"/>
        <xdr:cNvSpPr>
          <a:spLocks/>
        </xdr:cNvSpPr>
      </xdr:nvSpPr>
      <xdr:spPr>
        <a:xfrm>
          <a:off x="31365825" y="86582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10</xdr:row>
      <xdr:rowOff>57150</xdr:rowOff>
    </xdr:from>
    <xdr:to>
      <xdr:col>23</xdr:col>
      <xdr:colOff>1219200</xdr:colOff>
      <xdr:row>10</xdr:row>
      <xdr:rowOff>419100</xdr:rowOff>
    </xdr:to>
    <xdr:sp>
      <xdr:nvSpPr>
        <xdr:cNvPr id="10" name="AutoShape 106"/>
        <xdr:cNvSpPr>
          <a:spLocks/>
        </xdr:cNvSpPr>
      </xdr:nvSpPr>
      <xdr:spPr>
        <a:xfrm>
          <a:off x="31365825" y="824865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10</xdr:row>
      <xdr:rowOff>257175</xdr:rowOff>
    </xdr:from>
    <xdr:to>
      <xdr:col>23</xdr:col>
      <xdr:colOff>990600</xdr:colOff>
      <xdr:row>10</xdr:row>
      <xdr:rowOff>619125</xdr:rowOff>
    </xdr:to>
    <xdr:sp>
      <xdr:nvSpPr>
        <xdr:cNvPr id="11" name="AutoShape 108"/>
        <xdr:cNvSpPr>
          <a:spLocks/>
        </xdr:cNvSpPr>
      </xdr:nvSpPr>
      <xdr:spPr>
        <a:xfrm>
          <a:off x="31137225" y="84486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10</xdr:row>
      <xdr:rowOff>247650</xdr:rowOff>
    </xdr:from>
    <xdr:to>
      <xdr:col>23</xdr:col>
      <xdr:colOff>1476375</xdr:colOff>
      <xdr:row>10</xdr:row>
      <xdr:rowOff>628650</xdr:rowOff>
    </xdr:to>
    <xdr:sp>
      <xdr:nvSpPr>
        <xdr:cNvPr id="12" name="AutoShape 42"/>
        <xdr:cNvSpPr>
          <a:spLocks/>
        </xdr:cNvSpPr>
      </xdr:nvSpPr>
      <xdr:spPr>
        <a:xfrm>
          <a:off x="31594425" y="843915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10</xdr:row>
      <xdr:rowOff>466725</xdr:rowOff>
    </xdr:from>
    <xdr:to>
      <xdr:col>23</xdr:col>
      <xdr:colOff>1219200</xdr:colOff>
      <xdr:row>10</xdr:row>
      <xdr:rowOff>819150</xdr:rowOff>
    </xdr:to>
    <xdr:sp>
      <xdr:nvSpPr>
        <xdr:cNvPr id="13" name="AutoShape 44"/>
        <xdr:cNvSpPr>
          <a:spLocks/>
        </xdr:cNvSpPr>
      </xdr:nvSpPr>
      <xdr:spPr>
        <a:xfrm>
          <a:off x="31365825" y="86582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10</xdr:row>
      <xdr:rowOff>57150</xdr:rowOff>
    </xdr:from>
    <xdr:to>
      <xdr:col>23</xdr:col>
      <xdr:colOff>1219200</xdr:colOff>
      <xdr:row>10</xdr:row>
      <xdr:rowOff>419100</xdr:rowOff>
    </xdr:to>
    <xdr:sp>
      <xdr:nvSpPr>
        <xdr:cNvPr id="14" name="AutoShape 106"/>
        <xdr:cNvSpPr>
          <a:spLocks/>
        </xdr:cNvSpPr>
      </xdr:nvSpPr>
      <xdr:spPr>
        <a:xfrm>
          <a:off x="31365825" y="82486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10</xdr:row>
      <xdr:rowOff>257175</xdr:rowOff>
    </xdr:from>
    <xdr:to>
      <xdr:col>23</xdr:col>
      <xdr:colOff>990600</xdr:colOff>
      <xdr:row>10</xdr:row>
      <xdr:rowOff>619125</xdr:rowOff>
    </xdr:to>
    <xdr:sp>
      <xdr:nvSpPr>
        <xdr:cNvPr id="15" name="AutoShape 108"/>
        <xdr:cNvSpPr>
          <a:spLocks/>
        </xdr:cNvSpPr>
      </xdr:nvSpPr>
      <xdr:spPr>
        <a:xfrm>
          <a:off x="31137225" y="84486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13</xdr:row>
      <xdr:rowOff>247650</xdr:rowOff>
    </xdr:from>
    <xdr:to>
      <xdr:col>23</xdr:col>
      <xdr:colOff>1476375</xdr:colOff>
      <xdr:row>13</xdr:row>
      <xdr:rowOff>628650</xdr:rowOff>
    </xdr:to>
    <xdr:sp>
      <xdr:nvSpPr>
        <xdr:cNvPr id="16" name="AutoShape 42"/>
        <xdr:cNvSpPr>
          <a:spLocks/>
        </xdr:cNvSpPr>
      </xdr:nvSpPr>
      <xdr:spPr>
        <a:xfrm>
          <a:off x="31594425" y="15078075"/>
          <a:ext cx="428625" cy="381000"/>
        </a:xfrm>
        <a:prstGeom prst="diamond">
          <a:avLst/>
        </a:prstGeom>
        <a:solidFill>
          <a:srgbClr val="FF00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13</xdr:row>
      <xdr:rowOff>466725</xdr:rowOff>
    </xdr:from>
    <xdr:to>
      <xdr:col>23</xdr:col>
      <xdr:colOff>1219200</xdr:colOff>
      <xdr:row>13</xdr:row>
      <xdr:rowOff>809625</xdr:rowOff>
    </xdr:to>
    <xdr:sp>
      <xdr:nvSpPr>
        <xdr:cNvPr id="17" name="AutoShape 44"/>
        <xdr:cNvSpPr>
          <a:spLocks/>
        </xdr:cNvSpPr>
      </xdr:nvSpPr>
      <xdr:spPr>
        <a:xfrm>
          <a:off x="31365825" y="1529715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13</xdr:row>
      <xdr:rowOff>57150</xdr:rowOff>
    </xdr:from>
    <xdr:to>
      <xdr:col>23</xdr:col>
      <xdr:colOff>1219200</xdr:colOff>
      <xdr:row>13</xdr:row>
      <xdr:rowOff>409575</xdr:rowOff>
    </xdr:to>
    <xdr:sp>
      <xdr:nvSpPr>
        <xdr:cNvPr id="18" name="AutoShape 106"/>
        <xdr:cNvSpPr>
          <a:spLocks/>
        </xdr:cNvSpPr>
      </xdr:nvSpPr>
      <xdr:spPr>
        <a:xfrm>
          <a:off x="31365825" y="14887575"/>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13</xdr:row>
      <xdr:rowOff>266700</xdr:rowOff>
    </xdr:from>
    <xdr:to>
      <xdr:col>23</xdr:col>
      <xdr:colOff>990600</xdr:colOff>
      <xdr:row>13</xdr:row>
      <xdr:rowOff>609600</xdr:rowOff>
    </xdr:to>
    <xdr:sp>
      <xdr:nvSpPr>
        <xdr:cNvPr id="19" name="AutoShape 108"/>
        <xdr:cNvSpPr>
          <a:spLocks/>
        </xdr:cNvSpPr>
      </xdr:nvSpPr>
      <xdr:spPr>
        <a:xfrm>
          <a:off x="31137225" y="150971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13</xdr:row>
      <xdr:rowOff>247650</xdr:rowOff>
    </xdr:from>
    <xdr:to>
      <xdr:col>23</xdr:col>
      <xdr:colOff>1476375</xdr:colOff>
      <xdr:row>13</xdr:row>
      <xdr:rowOff>628650</xdr:rowOff>
    </xdr:to>
    <xdr:sp>
      <xdr:nvSpPr>
        <xdr:cNvPr id="20" name="AutoShape 42"/>
        <xdr:cNvSpPr>
          <a:spLocks/>
        </xdr:cNvSpPr>
      </xdr:nvSpPr>
      <xdr:spPr>
        <a:xfrm>
          <a:off x="31594425" y="15078075"/>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809625</xdr:colOff>
      <xdr:row>13</xdr:row>
      <xdr:rowOff>466725</xdr:rowOff>
    </xdr:from>
    <xdr:to>
      <xdr:col>23</xdr:col>
      <xdr:colOff>1209675</xdr:colOff>
      <xdr:row>13</xdr:row>
      <xdr:rowOff>809625</xdr:rowOff>
    </xdr:to>
    <xdr:sp>
      <xdr:nvSpPr>
        <xdr:cNvPr id="21" name="AutoShape 44"/>
        <xdr:cNvSpPr>
          <a:spLocks/>
        </xdr:cNvSpPr>
      </xdr:nvSpPr>
      <xdr:spPr>
        <a:xfrm>
          <a:off x="31356300" y="1529715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13</xdr:row>
      <xdr:rowOff>57150</xdr:rowOff>
    </xdr:from>
    <xdr:to>
      <xdr:col>23</xdr:col>
      <xdr:colOff>1219200</xdr:colOff>
      <xdr:row>13</xdr:row>
      <xdr:rowOff>409575</xdr:rowOff>
    </xdr:to>
    <xdr:sp>
      <xdr:nvSpPr>
        <xdr:cNvPr id="22" name="AutoShape 106"/>
        <xdr:cNvSpPr>
          <a:spLocks/>
        </xdr:cNvSpPr>
      </xdr:nvSpPr>
      <xdr:spPr>
        <a:xfrm>
          <a:off x="31365825" y="148875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13</xdr:row>
      <xdr:rowOff>266700</xdr:rowOff>
    </xdr:from>
    <xdr:to>
      <xdr:col>23</xdr:col>
      <xdr:colOff>990600</xdr:colOff>
      <xdr:row>13</xdr:row>
      <xdr:rowOff>609600</xdr:rowOff>
    </xdr:to>
    <xdr:sp>
      <xdr:nvSpPr>
        <xdr:cNvPr id="23" name="AutoShape 108"/>
        <xdr:cNvSpPr>
          <a:spLocks/>
        </xdr:cNvSpPr>
      </xdr:nvSpPr>
      <xdr:spPr>
        <a:xfrm>
          <a:off x="31137225" y="150971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14</xdr:row>
      <xdr:rowOff>247650</xdr:rowOff>
    </xdr:from>
    <xdr:to>
      <xdr:col>23</xdr:col>
      <xdr:colOff>1476375</xdr:colOff>
      <xdr:row>14</xdr:row>
      <xdr:rowOff>628650</xdr:rowOff>
    </xdr:to>
    <xdr:sp>
      <xdr:nvSpPr>
        <xdr:cNvPr id="24" name="AutoShape 42"/>
        <xdr:cNvSpPr>
          <a:spLocks/>
        </xdr:cNvSpPr>
      </xdr:nvSpPr>
      <xdr:spPr>
        <a:xfrm>
          <a:off x="31594425" y="1720215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14</xdr:row>
      <xdr:rowOff>466725</xdr:rowOff>
    </xdr:from>
    <xdr:to>
      <xdr:col>23</xdr:col>
      <xdr:colOff>1219200</xdr:colOff>
      <xdr:row>14</xdr:row>
      <xdr:rowOff>819150</xdr:rowOff>
    </xdr:to>
    <xdr:sp>
      <xdr:nvSpPr>
        <xdr:cNvPr id="25" name="AutoShape 44"/>
        <xdr:cNvSpPr>
          <a:spLocks/>
        </xdr:cNvSpPr>
      </xdr:nvSpPr>
      <xdr:spPr>
        <a:xfrm>
          <a:off x="31365825" y="174212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14</xdr:row>
      <xdr:rowOff>57150</xdr:rowOff>
    </xdr:from>
    <xdr:to>
      <xdr:col>23</xdr:col>
      <xdr:colOff>1219200</xdr:colOff>
      <xdr:row>14</xdr:row>
      <xdr:rowOff>409575</xdr:rowOff>
    </xdr:to>
    <xdr:sp>
      <xdr:nvSpPr>
        <xdr:cNvPr id="26" name="AutoShape 106"/>
        <xdr:cNvSpPr>
          <a:spLocks/>
        </xdr:cNvSpPr>
      </xdr:nvSpPr>
      <xdr:spPr>
        <a:xfrm>
          <a:off x="31365825" y="1701165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14</xdr:row>
      <xdr:rowOff>266700</xdr:rowOff>
    </xdr:from>
    <xdr:to>
      <xdr:col>23</xdr:col>
      <xdr:colOff>990600</xdr:colOff>
      <xdr:row>14</xdr:row>
      <xdr:rowOff>619125</xdr:rowOff>
    </xdr:to>
    <xdr:sp>
      <xdr:nvSpPr>
        <xdr:cNvPr id="27" name="AutoShape 108"/>
        <xdr:cNvSpPr>
          <a:spLocks/>
        </xdr:cNvSpPr>
      </xdr:nvSpPr>
      <xdr:spPr>
        <a:xfrm>
          <a:off x="31137225" y="172212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14</xdr:row>
      <xdr:rowOff>247650</xdr:rowOff>
    </xdr:from>
    <xdr:to>
      <xdr:col>23</xdr:col>
      <xdr:colOff>1476375</xdr:colOff>
      <xdr:row>14</xdr:row>
      <xdr:rowOff>628650</xdr:rowOff>
    </xdr:to>
    <xdr:sp>
      <xdr:nvSpPr>
        <xdr:cNvPr id="28" name="AutoShape 42"/>
        <xdr:cNvSpPr>
          <a:spLocks/>
        </xdr:cNvSpPr>
      </xdr:nvSpPr>
      <xdr:spPr>
        <a:xfrm>
          <a:off x="31594425" y="1720215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14</xdr:row>
      <xdr:rowOff>466725</xdr:rowOff>
    </xdr:from>
    <xdr:to>
      <xdr:col>23</xdr:col>
      <xdr:colOff>1219200</xdr:colOff>
      <xdr:row>14</xdr:row>
      <xdr:rowOff>819150</xdr:rowOff>
    </xdr:to>
    <xdr:sp>
      <xdr:nvSpPr>
        <xdr:cNvPr id="29" name="AutoShape 44"/>
        <xdr:cNvSpPr>
          <a:spLocks/>
        </xdr:cNvSpPr>
      </xdr:nvSpPr>
      <xdr:spPr>
        <a:xfrm>
          <a:off x="31365825" y="17421225"/>
          <a:ext cx="400050" cy="352425"/>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14</xdr:row>
      <xdr:rowOff>57150</xdr:rowOff>
    </xdr:from>
    <xdr:to>
      <xdr:col>23</xdr:col>
      <xdr:colOff>1219200</xdr:colOff>
      <xdr:row>14</xdr:row>
      <xdr:rowOff>409575</xdr:rowOff>
    </xdr:to>
    <xdr:sp>
      <xdr:nvSpPr>
        <xdr:cNvPr id="30" name="AutoShape 106"/>
        <xdr:cNvSpPr>
          <a:spLocks/>
        </xdr:cNvSpPr>
      </xdr:nvSpPr>
      <xdr:spPr>
        <a:xfrm>
          <a:off x="31365825" y="17011650"/>
          <a:ext cx="400050" cy="352425"/>
        </a:xfrm>
        <a:prstGeom prst="diamond">
          <a:avLst/>
        </a:prstGeom>
        <a:solidFill>
          <a:srgbClr val="FF00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14</xdr:row>
      <xdr:rowOff>266700</xdr:rowOff>
    </xdr:from>
    <xdr:to>
      <xdr:col>23</xdr:col>
      <xdr:colOff>990600</xdr:colOff>
      <xdr:row>14</xdr:row>
      <xdr:rowOff>619125</xdr:rowOff>
    </xdr:to>
    <xdr:sp>
      <xdr:nvSpPr>
        <xdr:cNvPr id="31" name="AutoShape 108"/>
        <xdr:cNvSpPr>
          <a:spLocks/>
        </xdr:cNvSpPr>
      </xdr:nvSpPr>
      <xdr:spPr>
        <a:xfrm>
          <a:off x="31137225" y="172212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15</xdr:row>
      <xdr:rowOff>247650</xdr:rowOff>
    </xdr:from>
    <xdr:to>
      <xdr:col>23</xdr:col>
      <xdr:colOff>1476375</xdr:colOff>
      <xdr:row>15</xdr:row>
      <xdr:rowOff>628650</xdr:rowOff>
    </xdr:to>
    <xdr:sp>
      <xdr:nvSpPr>
        <xdr:cNvPr id="32" name="AutoShape 42"/>
        <xdr:cNvSpPr>
          <a:spLocks/>
        </xdr:cNvSpPr>
      </xdr:nvSpPr>
      <xdr:spPr>
        <a:xfrm>
          <a:off x="31594425" y="18621375"/>
          <a:ext cx="428625" cy="381000"/>
        </a:xfrm>
        <a:prstGeom prst="diamond">
          <a:avLst/>
        </a:prstGeom>
        <a:solidFill>
          <a:srgbClr val="FF00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15</xdr:row>
      <xdr:rowOff>466725</xdr:rowOff>
    </xdr:from>
    <xdr:to>
      <xdr:col>23</xdr:col>
      <xdr:colOff>1219200</xdr:colOff>
      <xdr:row>15</xdr:row>
      <xdr:rowOff>819150</xdr:rowOff>
    </xdr:to>
    <xdr:sp>
      <xdr:nvSpPr>
        <xdr:cNvPr id="33" name="AutoShape 44"/>
        <xdr:cNvSpPr>
          <a:spLocks/>
        </xdr:cNvSpPr>
      </xdr:nvSpPr>
      <xdr:spPr>
        <a:xfrm>
          <a:off x="31365825" y="1884045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15</xdr:row>
      <xdr:rowOff>57150</xdr:rowOff>
    </xdr:from>
    <xdr:to>
      <xdr:col>23</xdr:col>
      <xdr:colOff>1219200</xdr:colOff>
      <xdr:row>15</xdr:row>
      <xdr:rowOff>409575</xdr:rowOff>
    </xdr:to>
    <xdr:sp>
      <xdr:nvSpPr>
        <xdr:cNvPr id="34" name="AutoShape 106"/>
        <xdr:cNvSpPr>
          <a:spLocks/>
        </xdr:cNvSpPr>
      </xdr:nvSpPr>
      <xdr:spPr>
        <a:xfrm>
          <a:off x="31365825" y="18430875"/>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15</xdr:row>
      <xdr:rowOff>266700</xdr:rowOff>
    </xdr:from>
    <xdr:to>
      <xdr:col>23</xdr:col>
      <xdr:colOff>990600</xdr:colOff>
      <xdr:row>15</xdr:row>
      <xdr:rowOff>619125</xdr:rowOff>
    </xdr:to>
    <xdr:sp>
      <xdr:nvSpPr>
        <xdr:cNvPr id="35" name="AutoShape 108"/>
        <xdr:cNvSpPr>
          <a:spLocks/>
        </xdr:cNvSpPr>
      </xdr:nvSpPr>
      <xdr:spPr>
        <a:xfrm>
          <a:off x="31137225" y="186404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15</xdr:row>
      <xdr:rowOff>247650</xdr:rowOff>
    </xdr:from>
    <xdr:to>
      <xdr:col>23</xdr:col>
      <xdr:colOff>1476375</xdr:colOff>
      <xdr:row>15</xdr:row>
      <xdr:rowOff>628650</xdr:rowOff>
    </xdr:to>
    <xdr:sp>
      <xdr:nvSpPr>
        <xdr:cNvPr id="36" name="AutoShape 42"/>
        <xdr:cNvSpPr>
          <a:spLocks/>
        </xdr:cNvSpPr>
      </xdr:nvSpPr>
      <xdr:spPr>
        <a:xfrm>
          <a:off x="31594425" y="18621375"/>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15</xdr:row>
      <xdr:rowOff>466725</xdr:rowOff>
    </xdr:from>
    <xdr:to>
      <xdr:col>23</xdr:col>
      <xdr:colOff>1219200</xdr:colOff>
      <xdr:row>15</xdr:row>
      <xdr:rowOff>819150</xdr:rowOff>
    </xdr:to>
    <xdr:sp>
      <xdr:nvSpPr>
        <xdr:cNvPr id="37" name="AutoShape 44"/>
        <xdr:cNvSpPr>
          <a:spLocks/>
        </xdr:cNvSpPr>
      </xdr:nvSpPr>
      <xdr:spPr>
        <a:xfrm>
          <a:off x="31365825" y="18840450"/>
          <a:ext cx="400050" cy="352425"/>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15</xdr:row>
      <xdr:rowOff>57150</xdr:rowOff>
    </xdr:from>
    <xdr:to>
      <xdr:col>23</xdr:col>
      <xdr:colOff>1219200</xdr:colOff>
      <xdr:row>15</xdr:row>
      <xdr:rowOff>409575</xdr:rowOff>
    </xdr:to>
    <xdr:sp>
      <xdr:nvSpPr>
        <xdr:cNvPr id="38" name="AutoShape 106"/>
        <xdr:cNvSpPr>
          <a:spLocks/>
        </xdr:cNvSpPr>
      </xdr:nvSpPr>
      <xdr:spPr>
        <a:xfrm>
          <a:off x="31365825" y="184308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15</xdr:row>
      <xdr:rowOff>266700</xdr:rowOff>
    </xdr:from>
    <xdr:to>
      <xdr:col>23</xdr:col>
      <xdr:colOff>990600</xdr:colOff>
      <xdr:row>15</xdr:row>
      <xdr:rowOff>619125</xdr:rowOff>
    </xdr:to>
    <xdr:sp>
      <xdr:nvSpPr>
        <xdr:cNvPr id="39" name="AutoShape 108"/>
        <xdr:cNvSpPr>
          <a:spLocks/>
        </xdr:cNvSpPr>
      </xdr:nvSpPr>
      <xdr:spPr>
        <a:xfrm>
          <a:off x="31137225" y="186404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17</xdr:row>
      <xdr:rowOff>247650</xdr:rowOff>
    </xdr:from>
    <xdr:to>
      <xdr:col>23</xdr:col>
      <xdr:colOff>1476375</xdr:colOff>
      <xdr:row>17</xdr:row>
      <xdr:rowOff>628650</xdr:rowOff>
    </xdr:to>
    <xdr:sp>
      <xdr:nvSpPr>
        <xdr:cNvPr id="40" name="AutoShape 42"/>
        <xdr:cNvSpPr>
          <a:spLocks/>
        </xdr:cNvSpPr>
      </xdr:nvSpPr>
      <xdr:spPr>
        <a:xfrm>
          <a:off x="31594425" y="2124075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17</xdr:row>
      <xdr:rowOff>466725</xdr:rowOff>
    </xdr:from>
    <xdr:to>
      <xdr:col>23</xdr:col>
      <xdr:colOff>1219200</xdr:colOff>
      <xdr:row>17</xdr:row>
      <xdr:rowOff>819150</xdr:rowOff>
    </xdr:to>
    <xdr:sp>
      <xdr:nvSpPr>
        <xdr:cNvPr id="41" name="AutoShape 44"/>
        <xdr:cNvSpPr>
          <a:spLocks/>
        </xdr:cNvSpPr>
      </xdr:nvSpPr>
      <xdr:spPr>
        <a:xfrm>
          <a:off x="31365825" y="214598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17</xdr:row>
      <xdr:rowOff>57150</xdr:rowOff>
    </xdr:from>
    <xdr:to>
      <xdr:col>23</xdr:col>
      <xdr:colOff>1219200</xdr:colOff>
      <xdr:row>17</xdr:row>
      <xdr:rowOff>409575</xdr:rowOff>
    </xdr:to>
    <xdr:sp>
      <xdr:nvSpPr>
        <xdr:cNvPr id="42" name="AutoShape 106"/>
        <xdr:cNvSpPr>
          <a:spLocks/>
        </xdr:cNvSpPr>
      </xdr:nvSpPr>
      <xdr:spPr>
        <a:xfrm>
          <a:off x="31365825" y="2105025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17</xdr:row>
      <xdr:rowOff>266700</xdr:rowOff>
    </xdr:from>
    <xdr:to>
      <xdr:col>23</xdr:col>
      <xdr:colOff>990600</xdr:colOff>
      <xdr:row>17</xdr:row>
      <xdr:rowOff>619125</xdr:rowOff>
    </xdr:to>
    <xdr:sp>
      <xdr:nvSpPr>
        <xdr:cNvPr id="43" name="AutoShape 108"/>
        <xdr:cNvSpPr>
          <a:spLocks/>
        </xdr:cNvSpPr>
      </xdr:nvSpPr>
      <xdr:spPr>
        <a:xfrm>
          <a:off x="31137225" y="212598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17</xdr:row>
      <xdr:rowOff>247650</xdr:rowOff>
    </xdr:from>
    <xdr:to>
      <xdr:col>23</xdr:col>
      <xdr:colOff>1476375</xdr:colOff>
      <xdr:row>17</xdr:row>
      <xdr:rowOff>628650</xdr:rowOff>
    </xdr:to>
    <xdr:sp>
      <xdr:nvSpPr>
        <xdr:cNvPr id="44" name="AutoShape 42"/>
        <xdr:cNvSpPr>
          <a:spLocks/>
        </xdr:cNvSpPr>
      </xdr:nvSpPr>
      <xdr:spPr>
        <a:xfrm>
          <a:off x="31594425" y="2124075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17</xdr:row>
      <xdr:rowOff>466725</xdr:rowOff>
    </xdr:from>
    <xdr:to>
      <xdr:col>23</xdr:col>
      <xdr:colOff>1219200</xdr:colOff>
      <xdr:row>17</xdr:row>
      <xdr:rowOff>819150</xdr:rowOff>
    </xdr:to>
    <xdr:sp>
      <xdr:nvSpPr>
        <xdr:cNvPr id="45" name="AutoShape 44"/>
        <xdr:cNvSpPr>
          <a:spLocks/>
        </xdr:cNvSpPr>
      </xdr:nvSpPr>
      <xdr:spPr>
        <a:xfrm>
          <a:off x="31365825" y="214598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17</xdr:row>
      <xdr:rowOff>57150</xdr:rowOff>
    </xdr:from>
    <xdr:to>
      <xdr:col>23</xdr:col>
      <xdr:colOff>1219200</xdr:colOff>
      <xdr:row>17</xdr:row>
      <xdr:rowOff>409575</xdr:rowOff>
    </xdr:to>
    <xdr:sp>
      <xdr:nvSpPr>
        <xdr:cNvPr id="46" name="AutoShape 106"/>
        <xdr:cNvSpPr>
          <a:spLocks/>
        </xdr:cNvSpPr>
      </xdr:nvSpPr>
      <xdr:spPr>
        <a:xfrm>
          <a:off x="31365825" y="210502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17</xdr:row>
      <xdr:rowOff>266700</xdr:rowOff>
    </xdr:from>
    <xdr:to>
      <xdr:col>23</xdr:col>
      <xdr:colOff>990600</xdr:colOff>
      <xdr:row>17</xdr:row>
      <xdr:rowOff>619125</xdr:rowOff>
    </xdr:to>
    <xdr:sp>
      <xdr:nvSpPr>
        <xdr:cNvPr id="47" name="AutoShape 108"/>
        <xdr:cNvSpPr>
          <a:spLocks/>
        </xdr:cNvSpPr>
      </xdr:nvSpPr>
      <xdr:spPr>
        <a:xfrm>
          <a:off x="31137225" y="212598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25</xdr:row>
      <xdr:rowOff>247650</xdr:rowOff>
    </xdr:from>
    <xdr:to>
      <xdr:col>23</xdr:col>
      <xdr:colOff>1476375</xdr:colOff>
      <xdr:row>25</xdr:row>
      <xdr:rowOff>628650</xdr:rowOff>
    </xdr:to>
    <xdr:sp>
      <xdr:nvSpPr>
        <xdr:cNvPr id="48" name="AutoShape 42"/>
        <xdr:cNvSpPr>
          <a:spLocks/>
        </xdr:cNvSpPr>
      </xdr:nvSpPr>
      <xdr:spPr>
        <a:xfrm>
          <a:off x="31594425" y="31156275"/>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25</xdr:row>
      <xdr:rowOff>466725</xdr:rowOff>
    </xdr:from>
    <xdr:to>
      <xdr:col>23</xdr:col>
      <xdr:colOff>1219200</xdr:colOff>
      <xdr:row>25</xdr:row>
      <xdr:rowOff>819150</xdr:rowOff>
    </xdr:to>
    <xdr:sp>
      <xdr:nvSpPr>
        <xdr:cNvPr id="49" name="AutoShape 44"/>
        <xdr:cNvSpPr>
          <a:spLocks/>
        </xdr:cNvSpPr>
      </xdr:nvSpPr>
      <xdr:spPr>
        <a:xfrm>
          <a:off x="31365825" y="3137535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25</xdr:row>
      <xdr:rowOff>57150</xdr:rowOff>
    </xdr:from>
    <xdr:to>
      <xdr:col>23</xdr:col>
      <xdr:colOff>1219200</xdr:colOff>
      <xdr:row>25</xdr:row>
      <xdr:rowOff>409575</xdr:rowOff>
    </xdr:to>
    <xdr:sp>
      <xdr:nvSpPr>
        <xdr:cNvPr id="50" name="AutoShape 106"/>
        <xdr:cNvSpPr>
          <a:spLocks/>
        </xdr:cNvSpPr>
      </xdr:nvSpPr>
      <xdr:spPr>
        <a:xfrm>
          <a:off x="31365825" y="30965775"/>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25</xdr:row>
      <xdr:rowOff>266700</xdr:rowOff>
    </xdr:from>
    <xdr:to>
      <xdr:col>23</xdr:col>
      <xdr:colOff>990600</xdr:colOff>
      <xdr:row>25</xdr:row>
      <xdr:rowOff>619125</xdr:rowOff>
    </xdr:to>
    <xdr:sp>
      <xdr:nvSpPr>
        <xdr:cNvPr id="51" name="AutoShape 108"/>
        <xdr:cNvSpPr>
          <a:spLocks/>
        </xdr:cNvSpPr>
      </xdr:nvSpPr>
      <xdr:spPr>
        <a:xfrm>
          <a:off x="31137225" y="311753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25</xdr:row>
      <xdr:rowOff>247650</xdr:rowOff>
    </xdr:from>
    <xdr:to>
      <xdr:col>23</xdr:col>
      <xdr:colOff>1476375</xdr:colOff>
      <xdr:row>25</xdr:row>
      <xdr:rowOff>628650</xdr:rowOff>
    </xdr:to>
    <xdr:sp>
      <xdr:nvSpPr>
        <xdr:cNvPr id="52" name="AutoShape 42"/>
        <xdr:cNvSpPr>
          <a:spLocks/>
        </xdr:cNvSpPr>
      </xdr:nvSpPr>
      <xdr:spPr>
        <a:xfrm>
          <a:off x="31594425" y="31156275"/>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25</xdr:row>
      <xdr:rowOff>466725</xdr:rowOff>
    </xdr:from>
    <xdr:to>
      <xdr:col>23</xdr:col>
      <xdr:colOff>1219200</xdr:colOff>
      <xdr:row>25</xdr:row>
      <xdr:rowOff>819150</xdr:rowOff>
    </xdr:to>
    <xdr:sp>
      <xdr:nvSpPr>
        <xdr:cNvPr id="53" name="AutoShape 44"/>
        <xdr:cNvSpPr>
          <a:spLocks/>
        </xdr:cNvSpPr>
      </xdr:nvSpPr>
      <xdr:spPr>
        <a:xfrm>
          <a:off x="31365825" y="31375350"/>
          <a:ext cx="400050" cy="352425"/>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25</xdr:row>
      <xdr:rowOff>57150</xdr:rowOff>
    </xdr:from>
    <xdr:to>
      <xdr:col>23</xdr:col>
      <xdr:colOff>1219200</xdr:colOff>
      <xdr:row>25</xdr:row>
      <xdr:rowOff>409575</xdr:rowOff>
    </xdr:to>
    <xdr:sp>
      <xdr:nvSpPr>
        <xdr:cNvPr id="54" name="AutoShape 106"/>
        <xdr:cNvSpPr>
          <a:spLocks/>
        </xdr:cNvSpPr>
      </xdr:nvSpPr>
      <xdr:spPr>
        <a:xfrm>
          <a:off x="31365825" y="309657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25</xdr:row>
      <xdr:rowOff>266700</xdr:rowOff>
    </xdr:from>
    <xdr:to>
      <xdr:col>23</xdr:col>
      <xdr:colOff>990600</xdr:colOff>
      <xdr:row>25</xdr:row>
      <xdr:rowOff>619125</xdr:rowOff>
    </xdr:to>
    <xdr:sp>
      <xdr:nvSpPr>
        <xdr:cNvPr id="55" name="AutoShape 108"/>
        <xdr:cNvSpPr>
          <a:spLocks/>
        </xdr:cNvSpPr>
      </xdr:nvSpPr>
      <xdr:spPr>
        <a:xfrm>
          <a:off x="31137225" y="311753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7</xdr:col>
      <xdr:colOff>190500</xdr:colOff>
      <xdr:row>8</xdr:row>
      <xdr:rowOff>885825</xdr:rowOff>
    </xdr:from>
    <xdr:to>
      <xdr:col>7</xdr:col>
      <xdr:colOff>723900</xdr:colOff>
      <xdr:row>8</xdr:row>
      <xdr:rowOff>1704975</xdr:rowOff>
    </xdr:to>
    <xdr:sp>
      <xdr:nvSpPr>
        <xdr:cNvPr id="56" name="AutoShape 1"/>
        <xdr:cNvSpPr>
          <a:spLocks/>
        </xdr:cNvSpPr>
      </xdr:nvSpPr>
      <xdr:spPr>
        <a:xfrm>
          <a:off x="14325600" y="3200400"/>
          <a:ext cx="533400" cy="809625"/>
        </a:xfrm>
        <a:prstGeom prst="diamond">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13</xdr:row>
      <xdr:rowOff>666750</xdr:rowOff>
    </xdr:from>
    <xdr:to>
      <xdr:col>7</xdr:col>
      <xdr:colOff>695325</xdr:colOff>
      <xdr:row>13</xdr:row>
      <xdr:rowOff>1171575</xdr:rowOff>
    </xdr:to>
    <xdr:sp>
      <xdr:nvSpPr>
        <xdr:cNvPr id="57" name="AutoShape 91"/>
        <xdr:cNvSpPr>
          <a:spLocks/>
        </xdr:cNvSpPr>
      </xdr:nvSpPr>
      <xdr:spPr>
        <a:xfrm>
          <a:off x="14392275" y="15497175"/>
          <a:ext cx="438150" cy="5048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rPr>
            <a:t/>
          </a:r>
        </a:p>
      </xdr:txBody>
    </xdr:sp>
    <xdr:clientData/>
  </xdr:twoCellAnchor>
  <xdr:twoCellAnchor>
    <xdr:from>
      <xdr:col>7</xdr:col>
      <xdr:colOff>228600</xdr:colOff>
      <xdr:row>14</xdr:row>
      <xdr:rowOff>371475</xdr:rowOff>
    </xdr:from>
    <xdr:to>
      <xdr:col>7</xdr:col>
      <xdr:colOff>723900</xdr:colOff>
      <xdr:row>14</xdr:row>
      <xdr:rowOff>895350</xdr:rowOff>
    </xdr:to>
    <xdr:sp>
      <xdr:nvSpPr>
        <xdr:cNvPr id="58" name="AutoShape 23"/>
        <xdr:cNvSpPr>
          <a:spLocks/>
        </xdr:cNvSpPr>
      </xdr:nvSpPr>
      <xdr:spPr>
        <a:xfrm>
          <a:off x="14363700" y="17325975"/>
          <a:ext cx="495300" cy="523875"/>
        </a:xfrm>
        <a:prstGeom prst="diamond">
          <a:avLst/>
        </a:prstGeom>
        <a:solidFill>
          <a:srgbClr val="00B05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18</xdr:row>
      <xdr:rowOff>333375</xdr:rowOff>
    </xdr:from>
    <xdr:to>
      <xdr:col>7</xdr:col>
      <xdr:colOff>742950</xdr:colOff>
      <xdr:row>18</xdr:row>
      <xdr:rowOff>923925</xdr:rowOff>
    </xdr:to>
    <xdr:sp>
      <xdr:nvSpPr>
        <xdr:cNvPr id="59" name="AutoShape 23"/>
        <xdr:cNvSpPr>
          <a:spLocks/>
        </xdr:cNvSpPr>
      </xdr:nvSpPr>
      <xdr:spPr>
        <a:xfrm>
          <a:off x="14382750" y="22659975"/>
          <a:ext cx="495300" cy="590550"/>
        </a:xfrm>
        <a:prstGeom prst="diamond">
          <a:avLst/>
        </a:prstGeom>
        <a:solidFill>
          <a:srgbClr val="00B05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1047750</xdr:colOff>
      <xdr:row>16</xdr:row>
      <xdr:rowOff>247650</xdr:rowOff>
    </xdr:from>
    <xdr:to>
      <xdr:col>23</xdr:col>
      <xdr:colOff>1476375</xdr:colOff>
      <xdr:row>16</xdr:row>
      <xdr:rowOff>628650</xdr:rowOff>
    </xdr:to>
    <xdr:sp>
      <xdr:nvSpPr>
        <xdr:cNvPr id="60" name="AutoShape 42"/>
        <xdr:cNvSpPr>
          <a:spLocks/>
        </xdr:cNvSpPr>
      </xdr:nvSpPr>
      <xdr:spPr>
        <a:xfrm>
          <a:off x="31594425" y="1977390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16</xdr:row>
      <xdr:rowOff>466725</xdr:rowOff>
    </xdr:from>
    <xdr:to>
      <xdr:col>23</xdr:col>
      <xdr:colOff>1219200</xdr:colOff>
      <xdr:row>16</xdr:row>
      <xdr:rowOff>819150</xdr:rowOff>
    </xdr:to>
    <xdr:sp>
      <xdr:nvSpPr>
        <xdr:cNvPr id="61" name="AutoShape 44"/>
        <xdr:cNvSpPr>
          <a:spLocks/>
        </xdr:cNvSpPr>
      </xdr:nvSpPr>
      <xdr:spPr>
        <a:xfrm>
          <a:off x="31365825" y="1999297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16</xdr:row>
      <xdr:rowOff>57150</xdr:rowOff>
    </xdr:from>
    <xdr:to>
      <xdr:col>23</xdr:col>
      <xdr:colOff>1219200</xdr:colOff>
      <xdr:row>16</xdr:row>
      <xdr:rowOff>409575</xdr:rowOff>
    </xdr:to>
    <xdr:sp>
      <xdr:nvSpPr>
        <xdr:cNvPr id="62" name="AutoShape 106"/>
        <xdr:cNvSpPr>
          <a:spLocks/>
        </xdr:cNvSpPr>
      </xdr:nvSpPr>
      <xdr:spPr>
        <a:xfrm>
          <a:off x="31365825" y="1958340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16</xdr:row>
      <xdr:rowOff>266700</xdr:rowOff>
    </xdr:from>
    <xdr:to>
      <xdr:col>23</xdr:col>
      <xdr:colOff>990600</xdr:colOff>
      <xdr:row>16</xdr:row>
      <xdr:rowOff>628650</xdr:rowOff>
    </xdr:to>
    <xdr:sp>
      <xdr:nvSpPr>
        <xdr:cNvPr id="63" name="AutoShape 108"/>
        <xdr:cNvSpPr>
          <a:spLocks/>
        </xdr:cNvSpPr>
      </xdr:nvSpPr>
      <xdr:spPr>
        <a:xfrm>
          <a:off x="31137225" y="197929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16</xdr:row>
      <xdr:rowOff>247650</xdr:rowOff>
    </xdr:from>
    <xdr:to>
      <xdr:col>23</xdr:col>
      <xdr:colOff>1476375</xdr:colOff>
      <xdr:row>16</xdr:row>
      <xdr:rowOff>628650</xdr:rowOff>
    </xdr:to>
    <xdr:sp>
      <xdr:nvSpPr>
        <xdr:cNvPr id="64" name="AutoShape 42"/>
        <xdr:cNvSpPr>
          <a:spLocks/>
        </xdr:cNvSpPr>
      </xdr:nvSpPr>
      <xdr:spPr>
        <a:xfrm>
          <a:off x="31594425" y="1977390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16</xdr:row>
      <xdr:rowOff>466725</xdr:rowOff>
    </xdr:from>
    <xdr:to>
      <xdr:col>23</xdr:col>
      <xdr:colOff>1219200</xdr:colOff>
      <xdr:row>16</xdr:row>
      <xdr:rowOff>819150</xdr:rowOff>
    </xdr:to>
    <xdr:sp>
      <xdr:nvSpPr>
        <xdr:cNvPr id="65" name="AutoShape 44"/>
        <xdr:cNvSpPr>
          <a:spLocks/>
        </xdr:cNvSpPr>
      </xdr:nvSpPr>
      <xdr:spPr>
        <a:xfrm>
          <a:off x="31365825" y="1999297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16</xdr:row>
      <xdr:rowOff>57150</xdr:rowOff>
    </xdr:from>
    <xdr:to>
      <xdr:col>23</xdr:col>
      <xdr:colOff>1219200</xdr:colOff>
      <xdr:row>16</xdr:row>
      <xdr:rowOff>409575</xdr:rowOff>
    </xdr:to>
    <xdr:sp>
      <xdr:nvSpPr>
        <xdr:cNvPr id="66" name="AutoShape 106"/>
        <xdr:cNvSpPr>
          <a:spLocks/>
        </xdr:cNvSpPr>
      </xdr:nvSpPr>
      <xdr:spPr>
        <a:xfrm>
          <a:off x="31365825" y="195834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16</xdr:row>
      <xdr:rowOff>266700</xdr:rowOff>
    </xdr:from>
    <xdr:to>
      <xdr:col>23</xdr:col>
      <xdr:colOff>990600</xdr:colOff>
      <xdr:row>16</xdr:row>
      <xdr:rowOff>628650</xdr:rowOff>
    </xdr:to>
    <xdr:sp>
      <xdr:nvSpPr>
        <xdr:cNvPr id="67" name="AutoShape 108"/>
        <xdr:cNvSpPr>
          <a:spLocks/>
        </xdr:cNvSpPr>
      </xdr:nvSpPr>
      <xdr:spPr>
        <a:xfrm>
          <a:off x="31137225" y="197929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18</xdr:row>
      <xdr:rowOff>247650</xdr:rowOff>
    </xdr:from>
    <xdr:to>
      <xdr:col>23</xdr:col>
      <xdr:colOff>1476375</xdr:colOff>
      <xdr:row>18</xdr:row>
      <xdr:rowOff>628650</xdr:rowOff>
    </xdr:to>
    <xdr:sp>
      <xdr:nvSpPr>
        <xdr:cNvPr id="68" name="AutoShape 42"/>
        <xdr:cNvSpPr>
          <a:spLocks/>
        </xdr:cNvSpPr>
      </xdr:nvSpPr>
      <xdr:spPr>
        <a:xfrm>
          <a:off x="31594425" y="2257425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18</xdr:row>
      <xdr:rowOff>466725</xdr:rowOff>
    </xdr:from>
    <xdr:to>
      <xdr:col>23</xdr:col>
      <xdr:colOff>1219200</xdr:colOff>
      <xdr:row>18</xdr:row>
      <xdr:rowOff>819150</xdr:rowOff>
    </xdr:to>
    <xdr:sp>
      <xdr:nvSpPr>
        <xdr:cNvPr id="69" name="AutoShape 44"/>
        <xdr:cNvSpPr>
          <a:spLocks/>
        </xdr:cNvSpPr>
      </xdr:nvSpPr>
      <xdr:spPr>
        <a:xfrm>
          <a:off x="31365825" y="227933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18</xdr:row>
      <xdr:rowOff>57150</xdr:rowOff>
    </xdr:from>
    <xdr:to>
      <xdr:col>23</xdr:col>
      <xdr:colOff>1219200</xdr:colOff>
      <xdr:row>18</xdr:row>
      <xdr:rowOff>409575</xdr:rowOff>
    </xdr:to>
    <xdr:sp>
      <xdr:nvSpPr>
        <xdr:cNvPr id="70" name="AutoShape 106"/>
        <xdr:cNvSpPr>
          <a:spLocks/>
        </xdr:cNvSpPr>
      </xdr:nvSpPr>
      <xdr:spPr>
        <a:xfrm>
          <a:off x="31365825" y="2238375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18</xdr:row>
      <xdr:rowOff>266700</xdr:rowOff>
    </xdr:from>
    <xdr:to>
      <xdr:col>23</xdr:col>
      <xdr:colOff>990600</xdr:colOff>
      <xdr:row>18</xdr:row>
      <xdr:rowOff>619125</xdr:rowOff>
    </xdr:to>
    <xdr:sp>
      <xdr:nvSpPr>
        <xdr:cNvPr id="71" name="AutoShape 108"/>
        <xdr:cNvSpPr>
          <a:spLocks/>
        </xdr:cNvSpPr>
      </xdr:nvSpPr>
      <xdr:spPr>
        <a:xfrm>
          <a:off x="31137225" y="225933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18</xdr:row>
      <xdr:rowOff>247650</xdr:rowOff>
    </xdr:from>
    <xdr:to>
      <xdr:col>23</xdr:col>
      <xdr:colOff>1476375</xdr:colOff>
      <xdr:row>18</xdr:row>
      <xdr:rowOff>628650</xdr:rowOff>
    </xdr:to>
    <xdr:sp>
      <xdr:nvSpPr>
        <xdr:cNvPr id="72" name="AutoShape 42"/>
        <xdr:cNvSpPr>
          <a:spLocks/>
        </xdr:cNvSpPr>
      </xdr:nvSpPr>
      <xdr:spPr>
        <a:xfrm>
          <a:off x="31594425" y="2257425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18</xdr:row>
      <xdr:rowOff>466725</xdr:rowOff>
    </xdr:from>
    <xdr:to>
      <xdr:col>23</xdr:col>
      <xdr:colOff>1219200</xdr:colOff>
      <xdr:row>18</xdr:row>
      <xdr:rowOff>819150</xdr:rowOff>
    </xdr:to>
    <xdr:sp>
      <xdr:nvSpPr>
        <xdr:cNvPr id="73" name="AutoShape 44"/>
        <xdr:cNvSpPr>
          <a:spLocks/>
        </xdr:cNvSpPr>
      </xdr:nvSpPr>
      <xdr:spPr>
        <a:xfrm>
          <a:off x="31365825" y="22793325"/>
          <a:ext cx="400050" cy="352425"/>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18</xdr:row>
      <xdr:rowOff>57150</xdr:rowOff>
    </xdr:from>
    <xdr:to>
      <xdr:col>23</xdr:col>
      <xdr:colOff>1219200</xdr:colOff>
      <xdr:row>18</xdr:row>
      <xdr:rowOff>409575</xdr:rowOff>
    </xdr:to>
    <xdr:sp>
      <xdr:nvSpPr>
        <xdr:cNvPr id="74" name="AutoShape 106"/>
        <xdr:cNvSpPr>
          <a:spLocks/>
        </xdr:cNvSpPr>
      </xdr:nvSpPr>
      <xdr:spPr>
        <a:xfrm>
          <a:off x="31365825" y="223837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18</xdr:row>
      <xdr:rowOff>266700</xdr:rowOff>
    </xdr:from>
    <xdr:to>
      <xdr:col>23</xdr:col>
      <xdr:colOff>990600</xdr:colOff>
      <xdr:row>18</xdr:row>
      <xdr:rowOff>619125</xdr:rowOff>
    </xdr:to>
    <xdr:sp>
      <xdr:nvSpPr>
        <xdr:cNvPr id="75" name="AutoShape 108"/>
        <xdr:cNvSpPr>
          <a:spLocks/>
        </xdr:cNvSpPr>
      </xdr:nvSpPr>
      <xdr:spPr>
        <a:xfrm>
          <a:off x="31137225" y="225933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19</xdr:row>
      <xdr:rowOff>247650</xdr:rowOff>
    </xdr:from>
    <xdr:to>
      <xdr:col>23</xdr:col>
      <xdr:colOff>1476375</xdr:colOff>
      <xdr:row>19</xdr:row>
      <xdr:rowOff>628650</xdr:rowOff>
    </xdr:to>
    <xdr:sp>
      <xdr:nvSpPr>
        <xdr:cNvPr id="76" name="AutoShape 42"/>
        <xdr:cNvSpPr>
          <a:spLocks/>
        </xdr:cNvSpPr>
      </xdr:nvSpPr>
      <xdr:spPr>
        <a:xfrm>
          <a:off x="31594425" y="24126825"/>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19</xdr:row>
      <xdr:rowOff>466725</xdr:rowOff>
    </xdr:from>
    <xdr:to>
      <xdr:col>23</xdr:col>
      <xdr:colOff>1219200</xdr:colOff>
      <xdr:row>19</xdr:row>
      <xdr:rowOff>819150</xdr:rowOff>
    </xdr:to>
    <xdr:sp>
      <xdr:nvSpPr>
        <xdr:cNvPr id="77" name="AutoShape 44"/>
        <xdr:cNvSpPr>
          <a:spLocks/>
        </xdr:cNvSpPr>
      </xdr:nvSpPr>
      <xdr:spPr>
        <a:xfrm>
          <a:off x="31365825" y="2434590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19</xdr:row>
      <xdr:rowOff>57150</xdr:rowOff>
    </xdr:from>
    <xdr:to>
      <xdr:col>23</xdr:col>
      <xdr:colOff>1219200</xdr:colOff>
      <xdr:row>19</xdr:row>
      <xdr:rowOff>409575</xdr:rowOff>
    </xdr:to>
    <xdr:sp>
      <xdr:nvSpPr>
        <xdr:cNvPr id="78" name="AutoShape 106"/>
        <xdr:cNvSpPr>
          <a:spLocks/>
        </xdr:cNvSpPr>
      </xdr:nvSpPr>
      <xdr:spPr>
        <a:xfrm>
          <a:off x="31365825" y="23936325"/>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19</xdr:row>
      <xdr:rowOff>266700</xdr:rowOff>
    </xdr:from>
    <xdr:to>
      <xdr:col>23</xdr:col>
      <xdr:colOff>990600</xdr:colOff>
      <xdr:row>19</xdr:row>
      <xdr:rowOff>619125</xdr:rowOff>
    </xdr:to>
    <xdr:sp>
      <xdr:nvSpPr>
        <xdr:cNvPr id="79" name="AutoShape 108"/>
        <xdr:cNvSpPr>
          <a:spLocks/>
        </xdr:cNvSpPr>
      </xdr:nvSpPr>
      <xdr:spPr>
        <a:xfrm>
          <a:off x="31137225" y="24145875"/>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19</xdr:row>
      <xdr:rowOff>247650</xdr:rowOff>
    </xdr:from>
    <xdr:to>
      <xdr:col>23</xdr:col>
      <xdr:colOff>1476375</xdr:colOff>
      <xdr:row>19</xdr:row>
      <xdr:rowOff>628650</xdr:rowOff>
    </xdr:to>
    <xdr:sp>
      <xdr:nvSpPr>
        <xdr:cNvPr id="80" name="AutoShape 42"/>
        <xdr:cNvSpPr>
          <a:spLocks/>
        </xdr:cNvSpPr>
      </xdr:nvSpPr>
      <xdr:spPr>
        <a:xfrm>
          <a:off x="31594425" y="24126825"/>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19</xdr:row>
      <xdr:rowOff>466725</xdr:rowOff>
    </xdr:from>
    <xdr:to>
      <xdr:col>23</xdr:col>
      <xdr:colOff>1219200</xdr:colOff>
      <xdr:row>19</xdr:row>
      <xdr:rowOff>819150</xdr:rowOff>
    </xdr:to>
    <xdr:sp>
      <xdr:nvSpPr>
        <xdr:cNvPr id="81" name="AutoShape 44"/>
        <xdr:cNvSpPr>
          <a:spLocks/>
        </xdr:cNvSpPr>
      </xdr:nvSpPr>
      <xdr:spPr>
        <a:xfrm>
          <a:off x="31365825" y="2434590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19</xdr:row>
      <xdr:rowOff>57150</xdr:rowOff>
    </xdr:from>
    <xdr:to>
      <xdr:col>23</xdr:col>
      <xdr:colOff>1219200</xdr:colOff>
      <xdr:row>19</xdr:row>
      <xdr:rowOff>409575</xdr:rowOff>
    </xdr:to>
    <xdr:sp>
      <xdr:nvSpPr>
        <xdr:cNvPr id="82" name="AutoShape 106"/>
        <xdr:cNvSpPr>
          <a:spLocks/>
        </xdr:cNvSpPr>
      </xdr:nvSpPr>
      <xdr:spPr>
        <a:xfrm>
          <a:off x="31365825" y="239363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19</xdr:row>
      <xdr:rowOff>266700</xdr:rowOff>
    </xdr:from>
    <xdr:to>
      <xdr:col>23</xdr:col>
      <xdr:colOff>990600</xdr:colOff>
      <xdr:row>19</xdr:row>
      <xdr:rowOff>619125</xdr:rowOff>
    </xdr:to>
    <xdr:sp>
      <xdr:nvSpPr>
        <xdr:cNvPr id="83" name="AutoShape 108"/>
        <xdr:cNvSpPr>
          <a:spLocks/>
        </xdr:cNvSpPr>
      </xdr:nvSpPr>
      <xdr:spPr>
        <a:xfrm>
          <a:off x="31137225" y="241458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20</xdr:row>
      <xdr:rowOff>247650</xdr:rowOff>
    </xdr:from>
    <xdr:to>
      <xdr:col>23</xdr:col>
      <xdr:colOff>1476375</xdr:colOff>
      <xdr:row>20</xdr:row>
      <xdr:rowOff>628650</xdr:rowOff>
    </xdr:to>
    <xdr:sp>
      <xdr:nvSpPr>
        <xdr:cNvPr id="84" name="AutoShape 42"/>
        <xdr:cNvSpPr>
          <a:spLocks/>
        </xdr:cNvSpPr>
      </xdr:nvSpPr>
      <xdr:spPr>
        <a:xfrm>
          <a:off x="31594425" y="2518410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20</xdr:row>
      <xdr:rowOff>466725</xdr:rowOff>
    </xdr:from>
    <xdr:to>
      <xdr:col>23</xdr:col>
      <xdr:colOff>1219200</xdr:colOff>
      <xdr:row>20</xdr:row>
      <xdr:rowOff>819150</xdr:rowOff>
    </xdr:to>
    <xdr:sp>
      <xdr:nvSpPr>
        <xdr:cNvPr id="85" name="AutoShape 44"/>
        <xdr:cNvSpPr>
          <a:spLocks/>
        </xdr:cNvSpPr>
      </xdr:nvSpPr>
      <xdr:spPr>
        <a:xfrm>
          <a:off x="31365825" y="2540317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20</xdr:row>
      <xdr:rowOff>57150</xdr:rowOff>
    </xdr:from>
    <xdr:to>
      <xdr:col>23</xdr:col>
      <xdr:colOff>1219200</xdr:colOff>
      <xdr:row>20</xdr:row>
      <xdr:rowOff>400050</xdr:rowOff>
    </xdr:to>
    <xdr:sp>
      <xdr:nvSpPr>
        <xdr:cNvPr id="86" name="AutoShape 106"/>
        <xdr:cNvSpPr>
          <a:spLocks/>
        </xdr:cNvSpPr>
      </xdr:nvSpPr>
      <xdr:spPr>
        <a:xfrm>
          <a:off x="31365825" y="2499360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20</xdr:row>
      <xdr:rowOff>266700</xdr:rowOff>
    </xdr:from>
    <xdr:to>
      <xdr:col>23</xdr:col>
      <xdr:colOff>990600</xdr:colOff>
      <xdr:row>20</xdr:row>
      <xdr:rowOff>619125</xdr:rowOff>
    </xdr:to>
    <xdr:sp>
      <xdr:nvSpPr>
        <xdr:cNvPr id="87" name="AutoShape 108"/>
        <xdr:cNvSpPr>
          <a:spLocks/>
        </xdr:cNvSpPr>
      </xdr:nvSpPr>
      <xdr:spPr>
        <a:xfrm>
          <a:off x="31137225" y="252031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20</xdr:row>
      <xdr:rowOff>247650</xdr:rowOff>
    </xdr:from>
    <xdr:to>
      <xdr:col>23</xdr:col>
      <xdr:colOff>1476375</xdr:colOff>
      <xdr:row>20</xdr:row>
      <xdr:rowOff>628650</xdr:rowOff>
    </xdr:to>
    <xdr:sp>
      <xdr:nvSpPr>
        <xdr:cNvPr id="88" name="AutoShape 42"/>
        <xdr:cNvSpPr>
          <a:spLocks/>
        </xdr:cNvSpPr>
      </xdr:nvSpPr>
      <xdr:spPr>
        <a:xfrm>
          <a:off x="31594425" y="2518410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20</xdr:row>
      <xdr:rowOff>466725</xdr:rowOff>
    </xdr:from>
    <xdr:to>
      <xdr:col>23</xdr:col>
      <xdr:colOff>1219200</xdr:colOff>
      <xdr:row>20</xdr:row>
      <xdr:rowOff>819150</xdr:rowOff>
    </xdr:to>
    <xdr:sp>
      <xdr:nvSpPr>
        <xdr:cNvPr id="89" name="AutoShape 44"/>
        <xdr:cNvSpPr>
          <a:spLocks/>
        </xdr:cNvSpPr>
      </xdr:nvSpPr>
      <xdr:spPr>
        <a:xfrm>
          <a:off x="31365825" y="25403175"/>
          <a:ext cx="400050" cy="352425"/>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20</xdr:row>
      <xdr:rowOff>57150</xdr:rowOff>
    </xdr:from>
    <xdr:to>
      <xdr:col>23</xdr:col>
      <xdr:colOff>1219200</xdr:colOff>
      <xdr:row>20</xdr:row>
      <xdr:rowOff>400050</xdr:rowOff>
    </xdr:to>
    <xdr:sp>
      <xdr:nvSpPr>
        <xdr:cNvPr id="90" name="AutoShape 106"/>
        <xdr:cNvSpPr>
          <a:spLocks/>
        </xdr:cNvSpPr>
      </xdr:nvSpPr>
      <xdr:spPr>
        <a:xfrm>
          <a:off x="31365825" y="249936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20</xdr:row>
      <xdr:rowOff>266700</xdr:rowOff>
    </xdr:from>
    <xdr:to>
      <xdr:col>23</xdr:col>
      <xdr:colOff>990600</xdr:colOff>
      <xdr:row>20</xdr:row>
      <xdr:rowOff>619125</xdr:rowOff>
    </xdr:to>
    <xdr:sp>
      <xdr:nvSpPr>
        <xdr:cNvPr id="91" name="AutoShape 108"/>
        <xdr:cNvSpPr>
          <a:spLocks/>
        </xdr:cNvSpPr>
      </xdr:nvSpPr>
      <xdr:spPr>
        <a:xfrm>
          <a:off x="31137225" y="252031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21</xdr:row>
      <xdr:rowOff>247650</xdr:rowOff>
    </xdr:from>
    <xdr:to>
      <xdr:col>23</xdr:col>
      <xdr:colOff>1476375</xdr:colOff>
      <xdr:row>21</xdr:row>
      <xdr:rowOff>628650</xdr:rowOff>
    </xdr:to>
    <xdr:sp>
      <xdr:nvSpPr>
        <xdr:cNvPr id="92" name="AutoShape 42"/>
        <xdr:cNvSpPr>
          <a:spLocks/>
        </xdr:cNvSpPr>
      </xdr:nvSpPr>
      <xdr:spPr>
        <a:xfrm>
          <a:off x="31594425" y="26908125"/>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21</xdr:row>
      <xdr:rowOff>466725</xdr:rowOff>
    </xdr:from>
    <xdr:to>
      <xdr:col>23</xdr:col>
      <xdr:colOff>1219200</xdr:colOff>
      <xdr:row>21</xdr:row>
      <xdr:rowOff>819150</xdr:rowOff>
    </xdr:to>
    <xdr:sp>
      <xdr:nvSpPr>
        <xdr:cNvPr id="93" name="AutoShape 44"/>
        <xdr:cNvSpPr>
          <a:spLocks/>
        </xdr:cNvSpPr>
      </xdr:nvSpPr>
      <xdr:spPr>
        <a:xfrm>
          <a:off x="31365825" y="2712720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21</xdr:row>
      <xdr:rowOff>57150</xdr:rowOff>
    </xdr:from>
    <xdr:to>
      <xdr:col>23</xdr:col>
      <xdr:colOff>1219200</xdr:colOff>
      <xdr:row>21</xdr:row>
      <xdr:rowOff>409575</xdr:rowOff>
    </xdr:to>
    <xdr:sp>
      <xdr:nvSpPr>
        <xdr:cNvPr id="94" name="AutoShape 106"/>
        <xdr:cNvSpPr>
          <a:spLocks/>
        </xdr:cNvSpPr>
      </xdr:nvSpPr>
      <xdr:spPr>
        <a:xfrm>
          <a:off x="31365825" y="26717625"/>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21</xdr:row>
      <xdr:rowOff>266700</xdr:rowOff>
    </xdr:from>
    <xdr:to>
      <xdr:col>23</xdr:col>
      <xdr:colOff>990600</xdr:colOff>
      <xdr:row>21</xdr:row>
      <xdr:rowOff>619125</xdr:rowOff>
    </xdr:to>
    <xdr:sp>
      <xdr:nvSpPr>
        <xdr:cNvPr id="95" name="AutoShape 108"/>
        <xdr:cNvSpPr>
          <a:spLocks/>
        </xdr:cNvSpPr>
      </xdr:nvSpPr>
      <xdr:spPr>
        <a:xfrm>
          <a:off x="31137225" y="269271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21</xdr:row>
      <xdr:rowOff>247650</xdr:rowOff>
    </xdr:from>
    <xdr:to>
      <xdr:col>23</xdr:col>
      <xdr:colOff>1476375</xdr:colOff>
      <xdr:row>21</xdr:row>
      <xdr:rowOff>628650</xdr:rowOff>
    </xdr:to>
    <xdr:sp>
      <xdr:nvSpPr>
        <xdr:cNvPr id="96" name="AutoShape 42"/>
        <xdr:cNvSpPr>
          <a:spLocks/>
        </xdr:cNvSpPr>
      </xdr:nvSpPr>
      <xdr:spPr>
        <a:xfrm>
          <a:off x="31594425" y="26908125"/>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21</xdr:row>
      <xdr:rowOff>466725</xdr:rowOff>
    </xdr:from>
    <xdr:to>
      <xdr:col>23</xdr:col>
      <xdr:colOff>1219200</xdr:colOff>
      <xdr:row>21</xdr:row>
      <xdr:rowOff>819150</xdr:rowOff>
    </xdr:to>
    <xdr:sp>
      <xdr:nvSpPr>
        <xdr:cNvPr id="97" name="AutoShape 44"/>
        <xdr:cNvSpPr>
          <a:spLocks/>
        </xdr:cNvSpPr>
      </xdr:nvSpPr>
      <xdr:spPr>
        <a:xfrm>
          <a:off x="31365825" y="27127200"/>
          <a:ext cx="400050" cy="352425"/>
        </a:xfrm>
        <a:prstGeom prst="diamond">
          <a:avLst/>
        </a:prstGeom>
        <a:solidFill>
          <a:srgbClr val="FF00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21</xdr:row>
      <xdr:rowOff>57150</xdr:rowOff>
    </xdr:from>
    <xdr:to>
      <xdr:col>23</xdr:col>
      <xdr:colOff>1219200</xdr:colOff>
      <xdr:row>21</xdr:row>
      <xdr:rowOff>409575</xdr:rowOff>
    </xdr:to>
    <xdr:sp>
      <xdr:nvSpPr>
        <xdr:cNvPr id="98" name="AutoShape 106"/>
        <xdr:cNvSpPr>
          <a:spLocks/>
        </xdr:cNvSpPr>
      </xdr:nvSpPr>
      <xdr:spPr>
        <a:xfrm>
          <a:off x="31365825" y="267176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21</xdr:row>
      <xdr:rowOff>266700</xdr:rowOff>
    </xdr:from>
    <xdr:to>
      <xdr:col>23</xdr:col>
      <xdr:colOff>990600</xdr:colOff>
      <xdr:row>21</xdr:row>
      <xdr:rowOff>619125</xdr:rowOff>
    </xdr:to>
    <xdr:sp>
      <xdr:nvSpPr>
        <xdr:cNvPr id="99" name="AutoShape 108"/>
        <xdr:cNvSpPr>
          <a:spLocks/>
        </xdr:cNvSpPr>
      </xdr:nvSpPr>
      <xdr:spPr>
        <a:xfrm>
          <a:off x="31137225" y="2692717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26</xdr:row>
      <xdr:rowOff>247650</xdr:rowOff>
    </xdr:from>
    <xdr:to>
      <xdr:col>23</xdr:col>
      <xdr:colOff>1476375</xdr:colOff>
      <xdr:row>26</xdr:row>
      <xdr:rowOff>628650</xdr:rowOff>
    </xdr:to>
    <xdr:sp>
      <xdr:nvSpPr>
        <xdr:cNvPr id="100" name="AutoShape 42"/>
        <xdr:cNvSpPr>
          <a:spLocks/>
        </xdr:cNvSpPr>
      </xdr:nvSpPr>
      <xdr:spPr>
        <a:xfrm>
          <a:off x="31594425" y="3225165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26</xdr:row>
      <xdr:rowOff>466725</xdr:rowOff>
    </xdr:from>
    <xdr:to>
      <xdr:col>23</xdr:col>
      <xdr:colOff>1219200</xdr:colOff>
      <xdr:row>26</xdr:row>
      <xdr:rowOff>819150</xdr:rowOff>
    </xdr:to>
    <xdr:sp>
      <xdr:nvSpPr>
        <xdr:cNvPr id="101" name="AutoShape 44"/>
        <xdr:cNvSpPr>
          <a:spLocks/>
        </xdr:cNvSpPr>
      </xdr:nvSpPr>
      <xdr:spPr>
        <a:xfrm>
          <a:off x="31365825" y="3247072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26</xdr:row>
      <xdr:rowOff>57150</xdr:rowOff>
    </xdr:from>
    <xdr:to>
      <xdr:col>23</xdr:col>
      <xdr:colOff>1219200</xdr:colOff>
      <xdr:row>26</xdr:row>
      <xdr:rowOff>409575</xdr:rowOff>
    </xdr:to>
    <xdr:sp>
      <xdr:nvSpPr>
        <xdr:cNvPr id="102" name="AutoShape 106"/>
        <xdr:cNvSpPr>
          <a:spLocks/>
        </xdr:cNvSpPr>
      </xdr:nvSpPr>
      <xdr:spPr>
        <a:xfrm>
          <a:off x="31365825" y="3206115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26</xdr:row>
      <xdr:rowOff>266700</xdr:rowOff>
    </xdr:from>
    <xdr:to>
      <xdr:col>23</xdr:col>
      <xdr:colOff>990600</xdr:colOff>
      <xdr:row>26</xdr:row>
      <xdr:rowOff>619125</xdr:rowOff>
    </xdr:to>
    <xdr:sp>
      <xdr:nvSpPr>
        <xdr:cNvPr id="103" name="AutoShape 108"/>
        <xdr:cNvSpPr>
          <a:spLocks/>
        </xdr:cNvSpPr>
      </xdr:nvSpPr>
      <xdr:spPr>
        <a:xfrm>
          <a:off x="31137225" y="322707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26</xdr:row>
      <xdr:rowOff>247650</xdr:rowOff>
    </xdr:from>
    <xdr:to>
      <xdr:col>23</xdr:col>
      <xdr:colOff>1476375</xdr:colOff>
      <xdr:row>26</xdr:row>
      <xdr:rowOff>628650</xdr:rowOff>
    </xdr:to>
    <xdr:sp>
      <xdr:nvSpPr>
        <xdr:cNvPr id="104" name="AutoShape 42"/>
        <xdr:cNvSpPr>
          <a:spLocks/>
        </xdr:cNvSpPr>
      </xdr:nvSpPr>
      <xdr:spPr>
        <a:xfrm>
          <a:off x="31594425" y="3225165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26</xdr:row>
      <xdr:rowOff>466725</xdr:rowOff>
    </xdr:from>
    <xdr:to>
      <xdr:col>23</xdr:col>
      <xdr:colOff>1219200</xdr:colOff>
      <xdr:row>26</xdr:row>
      <xdr:rowOff>819150</xdr:rowOff>
    </xdr:to>
    <xdr:sp>
      <xdr:nvSpPr>
        <xdr:cNvPr id="105" name="AutoShape 44"/>
        <xdr:cNvSpPr>
          <a:spLocks/>
        </xdr:cNvSpPr>
      </xdr:nvSpPr>
      <xdr:spPr>
        <a:xfrm>
          <a:off x="31365825" y="32470725"/>
          <a:ext cx="400050" cy="352425"/>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26</xdr:row>
      <xdr:rowOff>57150</xdr:rowOff>
    </xdr:from>
    <xdr:to>
      <xdr:col>23</xdr:col>
      <xdr:colOff>1219200</xdr:colOff>
      <xdr:row>26</xdr:row>
      <xdr:rowOff>409575</xdr:rowOff>
    </xdr:to>
    <xdr:sp>
      <xdr:nvSpPr>
        <xdr:cNvPr id="106" name="AutoShape 106"/>
        <xdr:cNvSpPr>
          <a:spLocks/>
        </xdr:cNvSpPr>
      </xdr:nvSpPr>
      <xdr:spPr>
        <a:xfrm>
          <a:off x="31365825" y="320611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26</xdr:row>
      <xdr:rowOff>266700</xdr:rowOff>
    </xdr:from>
    <xdr:to>
      <xdr:col>23</xdr:col>
      <xdr:colOff>990600</xdr:colOff>
      <xdr:row>26</xdr:row>
      <xdr:rowOff>619125</xdr:rowOff>
    </xdr:to>
    <xdr:sp>
      <xdr:nvSpPr>
        <xdr:cNvPr id="107" name="AutoShape 108"/>
        <xdr:cNvSpPr>
          <a:spLocks/>
        </xdr:cNvSpPr>
      </xdr:nvSpPr>
      <xdr:spPr>
        <a:xfrm>
          <a:off x="31137225" y="322707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7</xdr:col>
      <xdr:colOff>266700</xdr:colOff>
      <xdr:row>21</xdr:row>
      <xdr:rowOff>161925</xdr:rowOff>
    </xdr:from>
    <xdr:to>
      <xdr:col>7</xdr:col>
      <xdr:colOff>762000</xdr:colOff>
      <xdr:row>21</xdr:row>
      <xdr:rowOff>809625</xdr:rowOff>
    </xdr:to>
    <xdr:sp>
      <xdr:nvSpPr>
        <xdr:cNvPr id="108" name="AutoShape 23"/>
        <xdr:cNvSpPr>
          <a:spLocks/>
        </xdr:cNvSpPr>
      </xdr:nvSpPr>
      <xdr:spPr>
        <a:xfrm>
          <a:off x="14401800" y="26822400"/>
          <a:ext cx="495300" cy="647700"/>
        </a:xfrm>
        <a:prstGeom prst="diamond">
          <a:avLst/>
        </a:prstGeom>
        <a:solidFill>
          <a:srgbClr val="FF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781050</xdr:colOff>
      <xdr:row>22</xdr:row>
      <xdr:rowOff>9525</xdr:rowOff>
    </xdr:from>
    <xdr:to>
      <xdr:col>23</xdr:col>
      <xdr:colOff>1181100</xdr:colOff>
      <xdr:row>22</xdr:row>
      <xdr:rowOff>361950</xdr:rowOff>
    </xdr:to>
    <xdr:sp>
      <xdr:nvSpPr>
        <xdr:cNvPr id="109" name="AutoShape 106"/>
        <xdr:cNvSpPr>
          <a:spLocks/>
        </xdr:cNvSpPr>
      </xdr:nvSpPr>
      <xdr:spPr>
        <a:xfrm>
          <a:off x="31327725" y="27936825"/>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581025</xdr:colOff>
      <xdr:row>22</xdr:row>
      <xdr:rowOff>190500</xdr:rowOff>
    </xdr:from>
    <xdr:to>
      <xdr:col>23</xdr:col>
      <xdr:colOff>981075</xdr:colOff>
      <xdr:row>22</xdr:row>
      <xdr:rowOff>542925</xdr:rowOff>
    </xdr:to>
    <xdr:sp>
      <xdr:nvSpPr>
        <xdr:cNvPr id="110" name="AutoShape 108"/>
        <xdr:cNvSpPr>
          <a:spLocks/>
        </xdr:cNvSpPr>
      </xdr:nvSpPr>
      <xdr:spPr>
        <a:xfrm>
          <a:off x="31127700" y="281178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971550</xdr:colOff>
      <xdr:row>22</xdr:row>
      <xdr:rowOff>209550</xdr:rowOff>
    </xdr:from>
    <xdr:to>
      <xdr:col>23</xdr:col>
      <xdr:colOff>1371600</xdr:colOff>
      <xdr:row>22</xdr:row>
      <xdr:rowOff>561975</xdr:rowOff>
    </xdr:to>
    <xdr:sp>
      <xdr:nvSpPr>
        <xdr:cNvPr id="111" name="AutoShape 108"/>
        <xdr:cNvSpPr>
          <a:spLocks/>
        </xdr:cNvSpPr>
      </xdr:nvSpPr>
      <xdr:spPr>
        <a:xfrm>
          <a:off x="31518225" y="281368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23</xdr:col>
      <xdr:colOff>771525</xdr:colOff>
      <xdr:row>22</xdr:row>
      <xdr:rowOff>400050</xdr:rowOff>
    </xdr:from>
    <xdr:to>
      <xdr:col>23</xdr:col>
      <xdr:colOff>1171575</xdr:colOff>
      <xdr:row>22</xdr:row>
      <xdr:rowOff>752475</xdr:rowOff>
    </xdr:to>
    <xdr:sp>
      <xdr:nvSpPr>
        <xdr:cNvPr id="112" name="AutoShape 44"/>
        <xdr:cNvSpPr>
          <a:spLocks/>
        </xdr:cNvSpPr>
      </xdr:nvSpPr>
      <xdr:spPr>
        <a:xfrm>
          <a:off x="31318200" y="28327350"/>
          <a:ext cx="400050" cy="352425"/>
        </a:xfrm>
        <a:prstGeom prst="diamond">
          <a:avLst/>
        </a:prstGeom>
        <a:solidFill>
          <a:srgbClr val="FF00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1047750</xdr:colOff>
      <xdr:row>11</xdr:row>
      <xdr:rowOff>247650</xdr:rowOff>
    </xdr:from>
    <xdr:to>
      <xdr:col>23</xdr:col>
      <xdr:colOff>1476375</xdr:colOff>
      <xdr:row>11</xdr:row>
      <xdr:rowOff>628650</xdr:rowOff>
    </xdr:to>
    <xdr:sp>
      <xdr:nvSpPr>
        <xdr:cNvPr id="113" name="AutoShape 42"/>
        <xdr:cNvSpPr>
          <a:spLocks/>
        </xdr:cNvSpPr>
      </xdr:nvSpPr>
      <xdr:spPr>
        <a:xfrm>
          <a:off x="31594425" y="1238250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11</xdr:row>
      <xdr:rowOff>466725</xdr:rowOff>
    </xdr:from>
    <xdr:to>
      <xdr:col>23</xdr:col>
      <xdr:colOff>1219200</xdr:colOff>
      <xdr:row>11</xdr:row>
      <xdr:rowOff>819150</xdr:rowOff>
    </xdr:to>
    <xdr:sp>
      <xdr:nvSpPr>
        <xdr:cNvPr id="114" name="AutoShape 44"/>
        <xdr:cNvSpPr>
          <a:spLocks/>
        </xdr:cNvSpPr>
      </xdr:nvSpPr>
      <xdr:spPr>
        <a:xfrm>
          <a:off x="31365825" y="1260157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11</xdr:row>
      <xdr:rowOff>57150</xdr:rowOff>
    </xdr:from>
    <xdr:to>
      <xdr:col>23</xdr:col>
      <xdr:colOff>1219200</xdr:colOff>
      <xdr:row>11</xdr:row>
      <xdr:rowOff>409575</xdr:rowOff>
    </xdr:to>
    <xdr:sp>
      <xdr:nvSpPr>
        <xdr:cNvPr id="115" name="AutoShape 106"/>
        <xdr:cNvSpPr>
          <a:spLocks/>
        </xdr:cNvSpPr>
      </xdr:nvSpPr>
      <xdr:spPr>
        <a:xfrm>
          <a:off x="31365825" y="1219200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11</xdr:row>
      <xdr:rowOff>266700</xdr:rowOff>
    </xdr:from>
    <xdr:to>
      <xdr:col>23</xdr:col>
      <xdr:colOff>990600</xdr:colOff>
      <xdr:row>11</xdr:row>
      <xdr:rowOff>619125</xdr:rowOff>
    </xdr:to>
    <xdr:sp>
      <xdr:nvSpPr>
        <xdr:cNvPr id="116" name="AutoShape 108"/>
        <xdr:cNvSpPr>
          <a:spLocks/>
        </xdr:cNvSpPr>
      </xdr:nvSpPr>
      <xdr:spPr>
        <a:xfrm>
          <a:off x="31137225" y="124015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11</xdr:row>
      <xdr:rowOff>247650</xdr:rowOff>
    </xdr:from>
    <xdr:to>
      <xdr:col>23</xdr:col>
      <xdr:colOff>1476375</xdr:colOff>
      <xdr:row>11</xdr:row>
      <xdr:rowOff>628650</xdr:rowOff>
    </xdr:to>
    <xdr:sp>
      <xdr:nvSpPr>
        <xdr:cNvPr id="117" name="AutoShape 42"/>
        <xdr:cNvSpPr>
          <a:spLocks/>
        </xdr:cNvSpPr>
      </xdr:nvSpPr>
      <xdr:spPr>
        <a:xfrm>
          <a:off x="31594425" y="1238250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11</xdr:row>
      <xdr:rowOff>466725</xdr:rowOff>
    </xdr:from>
    <xdr:to>
      <xdr:col>23</xdr:col>
      <xdr:colOff>1219200</xdr:colOff>
      <xdr:row>11</xdr:row>
      <xdr:rowOff>819150</xdr:rowOff>
    </xdr:to>
    <xdr:sp>
      <xdr:nvSpPr>
        <xdr:cNvPr id="118" name="AutoShape 44"/>
        <xdr:cNvSpPr>
          <a:spLocks/>
        </xdr:cNvSpPr>
      </xdr:nvSpPr>
      <xdr:spPr>
        <a:xfrm>
          <a:off x="31365825" y="12601575"/>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11</xdr:row>
      <xdr:rowOff>57150</xdr:rowOff>
    </xdr:from>
    <xdr:to>
      <xdr:col>23</xdr:col>
      <xdr:colOff>1219200</xdr:colOff>
      <xdr:row>11</xdr:row>
      <xdr:rowOff>409575</xdr:rowOff>
    </xdr:to>
    <xdr:sp>
      <xdr:nvSpPr>
        <xdr:cNvPr id="119" name="AutoShape 106"/>
        <xdr:cNvSpPr>
          <a:spLocks/>
        </xdr:cNvSpPr>
      </xdr:nvSpPr>
      <xdr:spPr>
        <a:xfrm>
          <a:off x="31365825" y="1219200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11</xdr:row>
      <xdr:rowOff>266700</xdr:rowOff>
    </xdr:from>
    <xdr:to>
      <xdr:col>23</xdr:col>
      <xdr:colOff>990600</xdr:colOff>
      <xdr:row>11</xdr:row>
      <xdr:rowOff>619125</xdr:rowOff>
    </xdr:to>
    <xdr:sp>
      <xdr:nvSpPr>
        <xdr:cNvPr id="120" name="AutoShape 108"/>
        <xdr:cNvSpPr>
          <a:spLocks/>
        </xdr:cNvSpPr>
      </xdr:nvSpPr>
      <xdr:spPr>
        <a:xfrm>
          <a:off x="31137225" y="1240155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781050</xdr:colOff>
      <xdr:row>23</xdr:row>
      <xdr:rowOff>9525</xdr:rowOff>
    </xdr:from>
    <xdr:to>
      <xdr:col>23</xdr:col>
      <xdr:colOff>1181100</xdr:colOff>
      <xdr:row>23</xdr:row>
      <xdr:rowOff>361950</xdr:rowOff>
    </xdr:to>
    <xdr:sp>
      <xdr:nvSpPr>
        <xdr:cNvPr id="121" name="AutoShape 106"/>
        <xdr:cNvSpPr>
          <a:spLocks/>
        </xdr:cNvSpPr>
      </xdr:nvSpPr>
      <xdr:spPr>
        <a:xfrm>
          <a:off x="31327725" y="29613225"/>
          <a:ext cx="400050" cy="352425"/>
        </a:xfrm>
        <a:prstGeom prst="diamond">
          <a:avLst/>
        </a:prstGeom>
        <a:solidFill>
          <a:srgbClr val="FF00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581025</xdr:colOff>
      <xdr:row>23</xdr:row>
      <xdr:rowOff>190500</xdr:rowOff>
    </xdr:from>
    <xdr:to>
      <xdr:col>23</xdr:col>
      <xdr:colOff>981075</xdr:colOff>
      <xdr:row>23</xdr:row>
      <xdr:rowOff>542925</xdr:rowOff>
    </xdr:to>
    <xdr:sp>
      <xdr:nvSpPr>
        <xdr:cNvPr id="122" name="AutoShape 108"/>
        <xdr:cNvSpPr>
          <a:spLocks/>
        </xdr:cNvSpPr>
      </xdr:nvSpPr>
      <xdr:spPr>
        <a:xfrm>
          <a:off x="31127700" y="297942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971550</xdr:colOff>
      <xdr:row>23</xdr:row>
      <xdr:rowOff>209550</xdr:rowOff>
    </xdr:from>
    <xdr:to>
      <xdr:col>23</xdr:col>
      <xdr:colOff>1371600</xdr:colOff>
      <xdr:row>23</xdr:row>
      <xdr:rowOff>561975</xdr:rowOff>
    </xdr:to>
    <xdr:sp>
      <xdr:nvSpPr>
        <xdr:cNvPr id="123" name="AutoShape 108"/>
        <xdr:cNvSpPr>
          <a:spLocks/>
        </xdr:cNvSpPr>
      </xdr:nvSpPr>
      <xdr:spPr>
        <a:xfrm>
          <a:off x="31518225" y="298132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S</a:t>
          </a:r>
        </a:p>
      </xdr:txBody>
    </xdr:sp>
    <xdr:clientData/>
  </xdr:twoCellAnchor>
  <xdr:twoCellAnchor>
    <xdr:from>
      <xdr:col>23</xdr:col>
      <xdr:colOff>771525</xdr:colOff>
      <xdr:row>23</xdr:row>
      <xdr:rowOff>400050</xdr:rowOff>
    </xdr:from>
    <xdr:to>
      <xdr:col>23</xdr:col>
      <xdr:colOff>1171575</xdr:colOff>
      <xdr:row>23</xdr:row>
      <xdr:rowOff>752475</xdr:rowOff>
    </xdr:to>
    <xdr:sp>
      <xdr:nvSpPr>
        <xdr:cNvPr id="124" name="AutoShape 44"/>
        <xdr:cNvSpPr>
          <a:spLocks/>
        </xdr:cNvSpPr>
      </xdr:nvSpPr>
      <xdr:spPr>
        <a:xfrm>
          <a:off x="31318200" y="3000375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editAs="oneCell">
    <xdr:from>
      <xdr:col>5</xdr:col>
      <xdr:colOff>28575</xdr:colOff>
      <xdr:row>0</xdr:row>
      <xdr:rowOff>0</xdr:rowOff>
    </xdr:from>
    <xdr:to>
      <xdr:col>7</xdr:col>
      <xdr:colOff>133350</xdr:colOff>
      <xdr:row>4</xdr:row>
      <xdr:rowOff>0</xdr:rowOff>
    </xdr:to>
    <xdr:pic>
      <xdr:nvPicPr>
        <xdr:cNvPr id="125" name="Imagen 1"/>
        <xdr:cNvPicPr preferRelativeResize="1">
          <a:picLocks noChangeAspect="1"/>
        </xdr:cNvPicPr>
      </xdr:nvPicPr>
      <xdr:blipFill>
        <a:blip r:embed="rId1"/>
        <a:stretch>
          <a:fillRect/>
        </a:stretch>
      </xdr:blipFill>
      <xdr:spPr>
        <a:xfrm>
          <a:off x="10163175" y="0"/>
          <a:ext cx="4105275" cy="1409700"/>
        </a:xfrm>
        <a:prstGeom prst="rect">
          <a:avLst/>
        </a:prstGeom>
        <a:noFill/>
        <a:ln w="9525" cmpd="sng">
          <a:noFill/>
        </a:ln>
      </xdr:spPr>
    </xdr:pic>
    <xdr:clientData/>
  </xdr:twoCellAnchor>
  <xdr:twoCellAnchor>
    <xdr:from>
      <xdr:col>7</xdr:col>
      <xdr:colOff>209550</xdr:colOff>
      <xdr:row>9</xdr:row>
      <xdr:rowOff>1200150</xdr:rowOff>
    </xdr:from>
    <xdr:to>
      <xdr:col>7</xdr:col>
      <xdr:colOff>742950</xdr:colOff>
      <xdr:row>9</xdr:row>
      <xdr:rowOff>2009775</xdr:rowOff>
    </xdr:to>
    <xdr:sp>
      <xdr:nvSpPr>
        <xdr:cNvPr id="126" name="AutoShape 1"/>
        <xdr:cNvSpPr>
          <a:spLocks/>
        </xdr:cNvSpPr>
      </xdr:nvSpPr>
      <xdr:spPr>
        <a:xfrm>
          <a:off x="14344650" y="6153150"/>
          <a:ext cx="533400" cy="809625"/>
        </a:xfrm>
        <a:prstGeom prst="diamond">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xdr:row>
      <xdr:rowOff>895350</xdr:rowOff>
    </xdr:from>
    <xdr:to>
      <xdr:col>7</xdr:col>
      <xdr:colOff>762000</xdr:colOff>
      <xdr:row>10</xdr:row>
      <xdr:rowOff>1676400</xdr:rowOff>
    </xdr:to>
    <xdr:sp>
      <xdr:nvSpPr>
        <xdr:cNvPr id="127" name="AutoShape 75"/>
        <xdr:cNvSpPr>
          <a:spLocks/>
        </xdr:cNvSpPr>
      </xdr:nvSpPr>
      <xdr:spPr>
        <a:xfrm>
          <a:off x="14401800" y="9086850"/>
          <a:ext cx="495300" cy="781050"/>
        </a:xfrm>
        <a:prstGeom prst="diamond">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1047750</xdr:colOff>
      <xdr:row>11</xdr:row>
      <xdr:rowOff>247650</xdr:rowOff>
    </xdr:from>
    <xdr:to>
      <xdr:col>23</xdr:col>
      <xdr:colOff>1476375</xdr:colOff>
      <xdr:row>11</xdr:row>
      <xdr:rowOff>628650</xdr:rowOff>
    </xdr:to>
    <xdr:sp>
      <xdr:nvSpPr>
        <xdr:cNvPr id="128" name="AutoShape 42"/>
        <xdr:cNvSpPr>
          <a:spLocks/>
        </xdr:cNvSpPr>
      </xdr:nvSpPr>
      <xdr:spPr>
        <a:xfrm>
          <a:off x="31594425" y="12382500"/>
          <a:ext cx="428625" cy="381000"/>
        </a:xfrm>
        <a:prstGeom prst="diamond">
          <a:avLst/>
        </a:prstGeom>
        <a:solidFill>
          <a:srgbClr val="00B05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11</xdr:row>
      <xdr:rowOff>476250</xdr:rowOff>
    </xdr:from>
    <xdr:to>
      <xdr:col>23</xdr:col>
      <xdr:colOff>1219200</xdr:colOff>
      <xdr:row>11</xdr:row>
      <xdr:rowOff>828675</xdr:rowOff>
    </xdr:to>
    <xdr:sp>
      <xdr:nvSpPr>
        <xdr:cNvPr id="129" name="AutoShape 44"/>
        <xdr:cNvSpPr>
          <a:spLocks/>
        </xdr:cNvSpPr>
      </xdr:nvSpPr>
      <xdr:spPr>
        <a:xfrm>
          <a:off x="31365825" y="12611100"/>
          <a:ext cx="400050" cy="3524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11</xdr:row>
      <xdr:rowOff>57150</xdr:rowOff>
    </xdr:from>
    <xdr:to>
      <xdr:col>23</xdr:col>
      <xdr:colOff>1219200</xdr:colOff>
      <xdr:row>11</xdr:row>
      <xdr:rowOff>409575</xdr:rowOff>
    </xdr:to>
    <xdr:sp>
      <xdr:nvSpPr>
        <xdr:cNvPr id="130" name="AutoShape 106"/>
        <xdr:cNvSpPr>
          <a:spLocks/>
        </xdr:cNvSpPr>
      </xdr:nvSpPr>
      <xdr:spPr>
        <a:xfrm>
          <a:off x="31365825" y="12192000"/>
          <a:ext cx="400050" cy="352425"/>
        </a:xfrm>
        <a:prstGeom prst="diamond">
          <a:avLst/>
        </a:prstGeom>
        <a:solidFill>
          <a:srgbClr val="00B05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11</xdr:row>
      <xdr:rowOff>266700</xdr:rowOff>
    </xdr:from>
    <xdr:to>
      <xdr:col>23</xdr:col>
      <xdr:colOff>990600</xdr:colOff>
      <xdr:row>11</xdr:row>
      <xdr:rowOff>619125</xdr:rowOff>
    </xdr:to>
    <xdr:sp>
      <xdr:nvSpPr>
        <xdr:cNvPr id="131" name="AutoShape 108"/>
        <xdr:cNvSpPr>
          <a:spLocks/>
        </xdr:cNvSpPr>
      </xdr:nvSpPr>
      <xdr:spPr>
        <a:xfrm>
          <a:off x="31137225" y="124015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23</xdr:col>
      <xdr:colOff>1047750</xdr:colOff>
      <xdr:row>11</xdr:row>
      <xdr:rowOff>247650</xdr:rowOff>
    </xdr:from>
    <xdr:to>
      <xdr:col>23</xdr:col>
      <xdr:colOff>1476375</xdr:colOff>
      <xdr:row>11</xdr:row>
      <xdr:rowOff>628650</xdr:rowOff>
    </xdr:to>
    <xdr:sp>
      <xdr:nvSpPr>
        <xdr:cNvPr id="132" name="AutoShape 42"/>
        <xdr:cNvSpPr>
          <a:spLocks/>
        </xdr:cNvSpPr>
      </xdr:nvSpPr>
      <xdr:spPr>
        <a:xfrm>
          <a:off x="31594425" y="12382500"/>
          <a:ext cx="428625" cy="3810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819150</xdr:colOff>
      <xdr:row>11</xdr:row>
      <xdr:rowOff>466725</xdr:rowOff>
    </xdr:from>
    <xdr:to>
      <xdr:col>23</xdr:col>
      <xdr:colOff>1219200</xdr:colOff>
      <xdr:row>11</xdr:row>
      <xdr:rowOff>819150</xdr:rowOff>
    </xdr:to>
    <xdr:sp>
      <xdr:nvSpPr>
        <xdr:cNvPr id="133" name="AutoShape 44"/>
        <xdr:cNvSpPr>
          <a:spLocks/>
        </xdr:cNvSpPr>
      </xdr:nvSpPr>
      <xdr:spPr>
        <a:xfrm>
          <a:off x="31365825" y="12601575"/>
          <a:ext cx="400050" cy="352425"/>
        </a:xfrm>
        <a:prstGeom prst="diamond">
          <a:avLst/>
        </a:prstGeom>
        <a:solidFill>
          <a:srgbClr val="FF00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A</a:t>
          </a:r>
        </a:p>
      </xdr:txBody>
    </xdr:sp>
    <xdr:clientData/>
  </xdr:twoCellAnchor>
  <xdr:twoCellAnchor>
    <xdr:from>
      <xdr:col>23</xdr:col>
      <xdr:colOff>819150</xdr:colOff>
      <xdr:row>11</xdr:row>
      <xdr:rowOff>57150</xdr:rowOff>
    </xdr:from>
    <xdr:to>
      <xdr:col>23</xdr:col>
      <xdr:colOff>1219200</xdr:colOff>
      <xdr:row>11</xdr:row>
      <xdr:rowOff>409575</xdr:rowOff>
    </xdr:to>
    <xdr:sp>
      <xdr:nvSpPr>
        <xdr:cNvPr id="134" name="AutoShape 106"/>
        <xdr:cNvSpPr>
          <a:spLocks/>
        </xdr:cNvSpPr>
      </xdr:nvSpPr>
      <xdr:spPr>
        <a:xfrm>
          <a:off x="31365825" y="1219200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R</a:t>
          </a:r>
        </a:p>
      </xdr:txBody>
    </xdr:sp>
    <xdr:clientData/>
  </xdr:twoCellAnchor>
  <xdr:twoCellAnchor>
    <xdr:from>
      <xdr:col>23</xdr:col>
      <xdr:colOff>590550</xdr:colOff>
      <xdr:row>11</xdr:row>
      <xdr:rowOff>266700</xdr:rowOff>
    </xdr:from>
    <xdr:to>
      <xdr:col>23</xdr:col>
      <xdr:colOff>990600</xdr:colOff>
      <xdr:row>11</xdr:row>
      <xdr:rowOff>619125</xdr:rowOff>
    </xdr:to>
    <xdr:sp>
      <xdr:nvSpPr>
        <xdr:cNvPr id="135" name="AutoShape 108"/>
        <xdr:cNvSpPr>
          <a:spLocks/>
        </xdr:cNvSpPr>
      </xdr:nvSpPr>
      <xdr:spPr>
        <a:xfrm>
          <a:off x="31137225" y="12401550"/>
          <a:ext cx="400050" cy="352425"/>
        </a:xfrm>
        <a:prstGeom prst="diamond">
          <a:avLst/>
        </a:prstGeom>
        <a:solidFill>
          <a:srgbClr val="FFFF00"/>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P</a:t>
          </a:r>
        </a:p>
      </xdr:txBody>
    </xdr:sp>
    <xdr:clientData/>
  </xdr:twoCellAnchor>
  <xdr:twoCellAnchor>
    <xdr:from>
      <xdr:col>7</xdr:col>
      <xdr:colOff>200025</xdr:colOff>
      <xdr:row>11</xdr:row>
      <xdr:rowOff>504825</xdr:rowOff>
    </xdr:from>
    <xdr:to>
      <xdr:col>7</xdr:col>
      <xdr:colOff>695325</xdr:colOff>
      <xdr:row>11</xdr:row>
      <xdr:rowOff>1238250</xdr:rowOff>
    </xdr:to>
    <xdr:sp>
      <xdr:nvSpPr>
        <xdr:cNvPr id="136" name="AutoShape 75"/>
        <xdr:cNvSpPr>
          <a:spLocks/>
        </xdr:cNvSpPr>
      </xdr:nvSpPr>
      <xdr:spPr>
        <a:xfrm>
          <a:off x="14335125" y="12639675"/>
          <a:ext cx="495300" cy="733425"/>
        </a:xfrm>
        <a:prstGeom prst="diamond">
          <a:avLst/>
        </a:prstGeom>
        <a:solidFill>
          <a:srgbClr val="FF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15</xdr:row>
      <xdr:rowOff>200025</xdr:rowOff>
    </xdr:from>
    <xdr:to>
      <xdr:col>7</xdr:col>
      <xdr:colOff>790575</xdr:colOff>
      <xdr:row>15</xdr:row>
      <xdr:rowOff>723900</xdr:rowOff>
    </xdr:to>
    <xdr:sp>
      <xdr:nvSpPr>
        <xdr:cNvPr id="137" name="AutoShape 23"/>
        <xdr:cNvSpPr>
          <a:spLocks/>
        </xdr:cNvSpPr>
      </xdr:nvSpPr>
      <xdr:spPr>
        <a:xfrm>
          <a:off x="14430375" y="18573750"/>
          <a:ext cx="495300" cy="523875"/>
        </a:xfrm>
        <a:prstGeom prst="diamond">
          <a:avLst/>
        </a:prstGeom>
        <a:solidFill>
          <a:srgbClr val="00B05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333375</xdr:rowOff>
    </xdr:from>
    <xdr:to>
      <xdr:col>7</xdr:col>
      <xdr:colOff>771525</xdr:colOff>
      <xdr:row>16</xdr:row>
      <xdr:rowOff>952500</xdr:rowOff>
    </xdr:to>
    <xdr:sp>
      <xdr:nvSpPr>
        <xdr:cNvPr id="138" name="AutoShape 91"/>
        <xdr:cNvSpPr>
          <a:spLocks/>
        </xdr:cNvSpPr>
      </xdr:nvSpPr>
      <xdr:spPr>
        <a:xfrm>
          <a:off x="14335125" y="19859625"/>
          <a:ext cx="571500" cy="6191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rPr>
            <a:t/>
          </a:r>
        </a:p>
      </xdr:txBody>
    </xdr:sp>
    <xdr:clientData/>
  </xdr:twoCellAnchor>
  <xdr:twoCellAnchor>
    <xdr:from>
      <xdr:col>7</xdr:col>
      <xdr:colOff>180975</xdr:colOff>
      <xdr:row>17</xdr:row>
      <xdr:rowOff>247650</xdr:rowOff>
    </xdr:from>
    <xdr:to>
      <xdr:col>7</xdr:col>
      <xdr:colOff>752475</xdr:colOff>
      <xdr:row>17</xdr:row>
      <xdr:rowOff>866775</xdr:rowOff>
    </xdr:to>
    <xdr:sp>
      <xdr:nvSpPr>
        <xdr:cNvPr id="139" name="AutoShape 91"/>
        <xdr:cNvSpPr>
          <a:spLocks/>
        </xdr:cNvSpPr>
      </xdr:nvSpPr>
      <xdr:spPr>
        <a:xfrm>
          <a:off x="14316075" y="21240750"/>
          <a:ext cx="571500" cy="619125"/>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200" b="0" i="0" u="none" baseline="0">
              <a:solidFill>
                <a:srgbClr val="000000"/>
              </a:solidFill>
            </a:rPr>
            <a:t/>
          </a:r>
        </a:p>
      </xdr:txBody>
    </xdr:sp>
    <xdr:clientData/>
  </xdr:twoCellAnchor>
  <xdr:twoCellAnchor>
    <xdr:from>
      <xdr:col>7</xdr:col>
      <xdr:colOff>209550</xdr:colOff>
      <xdr:row>19</xdr:row>
      <xdr:rowOff>161925</xdr:rowOff>
    </xdr:from>
    <xdr:to>
      <xdr:col>7</xdr:col>
      <xdr:colOff>704850</xdr:colOff>
      <xdr:row>19</xdr:row>
      <xdr:rowOff>685800</xdr:rowOff>
    </xdr:to>
    <xdr:sp>
      <xdr:nvSpPr>
        <xdr:cNvPr id="140" name="AutoShape 23"/>
        <xdr:cNvSpPr>
          <a:spLocks/>
        </xdr:cNvSpPr>
      </xdr:nvSpPr>
      <xdr:spPr>
        <a:xfrm>
          <a:off x="14344650" y="24041100"/>
          <a:ext cx="495300" cy="523875"/>
        </a:xfrm>
        <a:prstGeom prst="diamond">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390525</xdr:rowOff>
    </xdr:from>
    <xdr:to>
      <xdr:col>7</xdr:col>
      <xdr:colOff>704850</xdr:colOff>
      <xdr:row>20</xdr:row>
      <xdr:rowOff>981075</xdr:rowOff>
    </xdr:to>
    <xdr:sp>
      <xdr:nvSpPr>
        <xdr:cNvPr id="141" name="AutoShape 23"/>
        <xdr:cNvSpPr>
          <a:spLocks/>
        </xdr:cNvSpPr>
      </xdr:nvSpPr>
      <xdr:spPr>
        <a:xfrm>
          <a:off x="14344650" y="25326975"/>
          <a:ext cx="495300" cy="590550"/>
        </a:xfrm>
        <a:prstGeom prst="diamond">
          <a:avLst/>
        </a:prstGeom>
        <a:solidFill>
          <a:srgbClr val="00B05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22</xdr:row>
      <xdr:rowOff>514350</xdr:rowOff>
    </xdr:from>
    <xdr:to>
      <xdr:col>7</xdr:col>
      <xdr:colOff>723900</xdr:colOff>
      <xdr:row>22</xdr:row>
      <xdr:rowOff>1162050</xdr:rowOff>
    </xdr:to>
    <xdr:sp>
      <xdr:nvSpPr>
        <xdr:cNvPr id="142" name="AutoShape 23"/>
        <xdr:cNvSpPr>
          <a:spLocks/>
        </xdr:cNvSpPr>
      </xdr:nvSpPr>
      <xdr:spPr>
        <a:xfrm>
          <a:off x="14363700" y="28441650"/>
          <a:ext cx="495300" cy="647700"/>
        </a:xfrm>
        <a:prstGeom prst="diamond">
          <a:avLst/>
        </a:prstGeom>
        <a:solidFill>
          <a:srgbClr val="FF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26</xdr:row>
      <xdr:rowOff>257175</xdr:rowOff>
    </xdr:from>
    <xdr:to>
      <xdr:col>7</xdr:col>
      <xdr:colOff>790575</xdr:colOff>
      <xdr:row>26</xdr:row>
      <xdr:rowOff>914400</xdr:rowOff>
    </xdr:to>
    <xdr:sp>
      <xdr:nvSpPr>
        <xdr:cNvPr id="143" name="AutoShape 23"/>
        <xdr:cNvSpPr>
          <a:spLocks/>
        </xdr:cNvSpPr>
      </xdr:nvSpPr>
      <xdr:spPr>
        <a:xfrm>
          <a:off x="14430375" y="32261175"/>
          <a:ext cx="495300" cy="657225"/>
        </a:xfrm>
        <a:prstGeom prst="diamond">
          <a:avLst/>
        </a:prstGeom>
        <a:solidFill>
          <a:srgbClr val="00B05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23</xdr:row>
      <xdr:rowOff>114300</xdr:rowOff>
    </xdr:from>
    <xdr:to>
      <xdr:col>7</xdr:col>
      <xdr:colOff>695325</xdr:colOff>
      <xdr:row>23</xdr:row>
      <xdr:rowOff>762000</xdr:rowOff>
    </xdr:to>
    <xdr:sp>
      <xdr:nvSpPr>
        <xdr:cNvPr id="144" name="AutoShape 23"/>
        <xdr:cNvSpPr>
          <a:spLocks/>
        </xdr:cNvSpPr>
      </xdr:nvSpPr>
      <xdr:spPr>
        <a:xfrm>
          <a:off x="14335125" y="29718000"/>
          <a:ext cx="495300" cy="647700"/>
        </a:xfrm>
        <a:prstGeom prst="diamond">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25</xdr:row>
      <xdr:rowOff>133350</xdr:rowOff>
    </xdr:from>
    <xdr:to>
      <xdr:col>7</xdr:col>
      <xdr:colOff>771525</xdr:colOff>
      <xdr:row>25</xdr:row>
      <xdr:rowOff>790575</xdr:rowOff>
    </xdr:to>
    <xdr:sp>
      <xdr:nvSpPr>
        <xdr:cNvPr id="145" name="AutoShape 23"/>
        <xdr:cNvSpPr>
          <a:spLocks/>
        </xdr:cNvSpPr>
      </xdr:nvSpPr>
      <xdr:spPr>
        <a:xfrm>
          <a:off x="14411325" y="31041975"/>
          <a:ext cx="495300" cy="657225"/>
        </a:xfrm>
        <a:prstGeom prst="diamond">
          <a:avLst/>
        </a:prstGeom>
        <a:solidFill>
          <a:srgbClr val="00B05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990600</xdr:colOff>
      <xdr:row>8</xdr:row>
      <xdr:rowOff>457200</xdr:rowOff>
    </xdr:from>
    <xdr:to>
      <xdr:col>23</xdr:col>
      <xdr:colOff>1390650</xdr:colOff>
      <xdr:row>8</xdr:row>
      <xdr:rowOff>990600</xdr:rowOff>
    </xdr:to>
    <xdr:sp>
      <xdr:nvSpPr>
        <xdr:cNvPr id="146" name="AutoShape 44"/>
        <xdr:cNvSpPr>
          <a:spLocks/>
        </xdr:cNvSpPr>
      </xdr:nvSpPr>
      <xdr:spPr>
        <a:xfrm>
          <a:off x="31537275" y="2771775"/>
          <a:ext cx="400050" cy="5334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S</a:t>
          </a:r>
        </a:p>
      </xdr:txBody>
    </xdr:sp>
    <xdr:clientData/>
  </xdr:twoCellAnchor>
  <xdr:twoCellAnchor>
    <xdr:from>
      <xdr:col>23</xdr:col>
      <xdr:colOff>571500</xdr:colOff>
      <xdr:row>8</xdr:row>
      <xdr:rowOff>466725</xdr:rowOff>
    </xdr:from>
    <xdr:to>
      <xdr:col>23</xdr:col>
      <xdr:colOff>971550</xdr:colOff>
      <xdr:row>8</xdr:row>
      <xdr:rowOff>1000125</xdr:rowOff>
    </xdr:to>
    <xdr:sp>
      <xdr:nvSpPr>
        <xdr:cNvPr id="147" name="AutoShape 44"/>
        <xdr:cNvSpPr>
          <a:spLocks/>
        </xdr:cNvSpPr>
      </xdr:nvSpPr>
      <xdr:spPr>
        <a:xfrm>
          <a:off x="31118175" y="2781300"/>
          <a:ext cx="400050" cy="5334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P</a:t>
          </a:r>
        </a:p>
      </xdr:txBody>
    </xdr:sp>
    <xdr:clientData/>
  </xdr:twoCellAnchor>
  <xdr:twoCellAnchor>
    <xdr:from>
      <xdr:col>23</xdr:col>
      <xdr:colOff>790575</xdr:colOff>
      <xdr:row>8</xdr:row>
      <xdr:rowOff>180975</xdr:rowOff>
    </xdr:from>
    <xdr:to>
      <xdr:col>23</xdr:col>
      <xdr:colOff>1190625</xdr:colOff>
      <xdr:row>8</xdr:row>
      <xdr:rowOff>723900</xdr:rowOff>
    </xdr:to>
    <xdr:sp>
      <xdr:nvSpPr>
        <xdr:cNvPr id="148" name="AutoShape 44"/>
        <xdr:cNvSpPr>
          <a:spLocks/>
        </xdr:cNvSpPr>
      </xdr:nvSpPr>
      <xdr:spPr>
        <a:xfrm>
          <a:off x="31337250" y="2495550"/>
          <a:ext cx="400050" cy="533400"/>
        </a:xfrm>
        <a:prstGeom prst="diamond">
          <a:avLst/>
        </a:prstGeom>
        <a:solidFill>
          <a:srgbClr val="FFFF00"/>
        </a:solidFill>
        <a:ln w="9360"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rPr>
            <a:t>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57150</xdr:rowOff>
    </xdr:from>
    <xdr:to>
      <xdr:col>0</xdr:col>
      <xdr:colOff>1819275</xdr:colOff>
      <xdr:row>2</xdr:row>
      <xdr:rowOff>133350</xdr:rowOff>
    </xdr:to>
    <xdr:pic>
      <xdr:nvPicPr>
        <xdr:cNvPr id="1" name="21 Imagen" descr="C:\Users\YAMILE\Pictures\LOGO UNIVERSIDAD.png"/>
        <xdr:cNvPicPr preferRelativeResize="1">
          <a:picLocks noChangeAspect="1"/>
        </xdr:cNvPicPr>
      </xdr:nvPicPr>
      <xdr:blipFill>
        <a:blip r:embed="rId1"/>
        <a:stretch>
          <a:fillRect/>
        </a:stretch>
      </xdr:blipFill>
      <xdr:spPr>
        <a:xfrm>
          <a:off x="304800" y="57150"/>
          <a:ext cx="15144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0</xdr:rowOff>
    </xdr:from>
    <xdr:to>
      <xdr:col>0</xdr:col>
      <xdr:colOff>2171700</xdr:colOff>
      <xdr:row>3</xdr:row>
      <xdr:rowOff>28575</xdr:rowOff>
    </xdr:to>
    <xdr:pic>
      <xdr:nvPicPr>
        <xdr:cNvPr id="1" name="21 Imagen" descr="C:\Users\YAMILE\Pictures\LOGO UNIVERSIDAD.png"/>
        <xdr:cNvPicPr preferRelativeResize="1">
          <a:picLocks noChangeAspect="1"/>
        </xdr:cNvPicPr>
      </xdr:nvPicPr>
      <xdr:blipFill>
        <a:blip r:embed="rId1"/>
        <a:stretch>
          <a:fillRect/>
        </a:stretch>
      </xdr:blipFill>
      <xdr:spPr>
        <a:xfrm>
          <a:off x="323850" y="0"/>
          <a:ext cx="18478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0</xdr:rowOff>
    </xdr:from>
    <xdr:to>
      <xdr:col>1</xdr:col>
      <xdr:colOff>409575</xdr:colOff>
      <xdr:row>3</xdr:row>
      <xdr:rowOff>123825</xdr:rowOff>
    </xdr:to>
    <xdr:pic>
      <xdr:nvPicPr>
        <xdr:cNvPr id="1" name="21 Imagen" descr="C:\Users\YAMILE\Pictures\LOGO UNIVERSIDAD.png"/>
        <xdr:cNvPicPr preferRelativeResize="1">
          <a:picLocks noChangeAspect="1"/>
        </xdr:cNvPicPr>
      </xdr:nvPicPr>
      <xdr:blipFill>
        <a:blip r:embed="rId1"/>
        <a:stretch>
          <a:fillRect/>
        </a:stretch>
      </xdr:blipFill>
      <xdr:spPr>
        <a:xfrm>
          <a:off x="514350" y="0"/>
          <a:ext cx="28956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7"/>
  <sheetViews>
    <sheetView showGridLines="0" tabSelected="1" view="pageBreakPreview" zoomScale="60" zoomScaleNormal="70" workbookViewId="0" topLeftCell="F10">
      <selection activeCell="N9" sqref="N9"/>
    </sheetView>
  </sheetViews>
  <sheetFormatPr defaultColWidth="11.421875" defaultRowHeight="12.75" outlineLevelCol="1"/>
  <cols>
    <col min="1" max="1" width="11.421875" style="59" customWidth="1"/>
    <col min="2" max="2" width="29.7109375" style="59" customWidth="1"/>
    <col min="3" max="3" width="10.00390625" style="59" customWidth="1"/>
    <col min="4" max="4" width="10.8515625" style="59" customWidth="1"/>
    <col min="5" max="5" width="90.00390625" style="59" customWidth="1"/>
    <col min="6" max="6" width="40.8515625" style="59" customWidth="1"/>
    <col min="7" max="7" width="19.140625" style="59" customWidth="1"/>
    <col min="8" max="8" width="14.140625" style="59" customWidth="1"/>
    <col min="9" max="9" width="17.57421875" style="59" customWidth="1" outlineLevel="1"/>
    <col min="10" max="10" width="15.57421875" style="59" customWidth="1" outlineLevel="1"/>
    <col min="11" max="11" width="11.7109375" style="59" customWidth="1" outlineLevel="1"/>
    <col min="12" max="12" width="15.7109375" style="59" customWidth="1"/>
    <col min="13" max="13" width="22.8515625" style="59" customWidth="1"/>
    <col min="14" max="14" width="14.140625" style="59" customWidth="1" outlineLevel="1"/>
    <col min="15" max="15" width="15.57421875" style="59" customWidth="1" outlineLevel="1"/>
    <col min="16" max="16" width="13.00390625" style="59" customWidth="1" outlineLevel="1"/>
    <col min="17" max="18" width="16.57421875" style="59" customWidth="1"/>
    <col min="19" max="19" width="11.00390625" style="65" customWidth="1" outlineLevel="1"/>
    <col min="20" max="20" width="11.00390625" style="59" customWidth="1" outlineLevel="1"/>
    <col min="21" max="21" width="16.421875" style="59" customWidth="1" outlineLevel="1"/>
    <col min="22" max="22" width="15.421875" style="59" customWidth="1"/>
    <col min="23" max="23" width="18.8515625" style="59" customWidth="1"/>
    <col min="24" max="24" width="27.28125" style="59" customWidth="1"/>
    <col min="25" max="25" width="17.421875" style="59" customWidth="1"/>
    <col min="26" max="16384" width="11.421875" style="59" customWidth="1"/>
  </cols>
  <sheetData>
    <row r="1" spans="1:23" ht="36.75" customHeight="1">
      <c r="A1" s="162" t="s">
        <v>0</v>
      </c>
      <c r="B1" s="162"/>
      <c r="C1" s="162"/>
      <c r="D1" s="162"/>
      <c r="E1" s="162"/>
      <c r="F1" s="55"/>
      <c r="G1" s="55"/>
      <c r="H1" s="55"/>
      <c r="I1" s="55"/>
      <c r="J1" s="55"/>
      <c r="K1" s="55"/>
      <c r="L1" s="56"/>
      <c r="M1" s="55"/>
      <c r="N1" s="55"/>
      <c r="O1" s="55"/>
      <c r="P1" s="55"/>
      <c r="Q1" s="56"/>
      <c r="R1" s="55"/>
      <c r="S1" s="57"/>
      <c r="T1" s="55"/>
      <c r="U1" s="55"/>
      <c r="V1" s="58"/>
      <c r="W1" s="54"/>
    </row>
    <row r="2" spans="1:23" ht="26.25" customHeight="1">
      <c r="A2" s="189" t="s">
        <v>57</v>
      </c>
      <c r="B2" s="189"/>
      <c r="C2" s="162" t="s">
        <v>132</v>
      </c>
      <c r="D2" s="162"/>
      <c r="E2" s="162"/>
      <c r="F2" s="55"/>
      <c r="G2" s="55"/>
      <c r="H2" s="55"/>
      <c r="I2" s="55"/>
      <c r="J2" s="55"/>
      <c r="K2" s="55"/>
      <c r="L2" s="56"/>
      <c r="M2" s="55"/>
      <c r="N2" s="55"/>
      <c r="O2" s="55"/>
      <c r="P2" s="55"/>
      <c r="Q2" s="56"/>
      <c r="R2" s="55"/>
      <c r="S2" s="57"/>
      <c r="T2" s="55"/>
      <c r="U2" s="55"/>
      <c r="V2" s="58"/>
      <c r="W2" s="54"/>
    </row>
    <row r="3" spans="1:23" ht="27.75" customHeight="1">
      <c r="A3" s="190" t="s">
        <v>133</v>
      </c>
      <c r="B3" s="190"/>
      <c r="C3" s="141"/>
      <c r="D3" s="141"/>
      <c r="E3" s="141"/>
      <c r="F3" s="60"/>
      <c r="G3" s="60"/>
      <c r="H3" s="60"/>
      <c r="I3" s="60"/>
      <c r="J3" s="60"/>
      <c r="K3" s="60"/>
      <c r="L3" s="61"/>
      <c r="M3" s="60"/>
      <c r="N3" s="60"/>
      <c r="O3" s="60"/>
      <c r="P3" s="60"/>
      <c r="Q3" s="61"/>
      <c r="R3" s="60"/>
      <c r="S3" s="57"/>
      <c r="T3" s="60"/>
      <c r="U3" s="60"/>
      <c r="V3" s="62"/>
      <c r="W3" s="63"/>
    </row>
    <row r="4" spans="1:22" ht="20.25" customHeight="1" thickBot="1">
      <c r="A4" s="190" t="s">
        <v>134</v>
      </c>
      <c r="B4" s="190"/>
      <c r="C4" s="142"/>
      <c r="D4" s="142"/>
      <c r="E4" s="142"/>
      <c r="L4" s="64"/>
      <c r="Q4" s="64"/>
      <c r="V4" s="64"/>
    </row>
    <row r="5" spans="1:25" ht="13.5" customHeight="1" thickBot="1">
      <c r="A5" s="173" t="s">
        <v>1</v>
      </c>
      <c r="B5" s="186"/>
      <c r="C5" s="66" t="s">
        <v>2</v>
      </c>
      <c r="D5" s="67" t="s">
        <v>3</v>
      </c>
      <c r="E5" s="163" t="s">
        <v>4</v>
      </c>
      <c r="F5" s="163" t="s">
        <v>30</v>
      </c>
      <c r="G5" s="166" t="s">
        <v>5</v>
      </c>
      <c r="H5" s="163" t="s">
        <v>6</v>
      </c>
      <c r="I5" s="180" t="s">
        <v>34</v>
      </c>
      <c r="J5" s="181"/>
      <c r="K5" s="181"/>
      <c r="L5" s="174"/>
      <c r="M5" s="182"/>
      <c r="N5" s="172" t="s">
        <v>32</v>
      </c>
      <c r="O5" s="173"/>
      <c r="P5" s="173"/>
      <c r="Q5" s="174"/>
      <c r="R5" s="175"/>
      <c r="S5" s="172" t="s">
        <v>33</v>
      </c>
      <c r="T5" s="173"/>
      <c r="U5" s="173"/>
      <c r="V5" s="174"/>
      <c r="W5" s="186"/>
      <c r="X5" s="168" t="s">
        <v>18</v>
      </c>
      <c r="Y5" s="171" t="s">
        <v>12</v>
      </c>
    </row>
    <row r="6" spans="1:25" ht="6" customHeight="1" thickBot="1">
      <c r="A6" s="173"/>
      <c r="B6" s="186"/>
      <c r="C6" s="68"/>
      <c r="D6" s="69"/>
      <c r="E6" s="164"/>
      <c r="F6" s="164"/>
      <c r="G6" s="164"/>
      <c r="H6" s="164"/>
      <c r="I6" s="180"/>
      <c r="J6" s="181"/>
      <c r="K6" s="181"/>
      <c r="L6" s="174"/>
      <c r="M6" s="182"/>
      <c r="N6" s="172"/>
      <c r="O6" s="173"/>
      <c r="P6" s="173"/>
      <c r="Q6" s="174"/>
      <c r="R6" s="175"/>
      <c r="S6" s="172"/>
      <c r="T6" s="173"/>
      <c r="U6" s="173"/>
      <c r="V6" s="174"/>
      <c r="W6" s="186"/>
      <c r="X6" s="169"/>
      <c r="Y6" s="171"/>
    </row>
    <row r="7" spans="1:25" ht="7.5" customHeight="1" thickBot="1">
      <c r="A7" s="173"/>
      <c r="B7" s="186"/>
      <c r="C7" s="68"/>
      <c r="D7" s="69"/>
      <c r="E7" s="164"/>
      <c r="F7" s="164"/>
      <c r="G7" s="164"/>
      <c r="H7" s="164"/>
      <c r="I7" s="183"/>
      <c r="J7" s="184"/>
      <c r="K7" s="184"/>
      <c r="L7" s="178"/>
      <c r="M7" s="185"/>
      <c r="N7" s="176"/>
      <c r="O7" s="177"/>
      <c r="P7" s="177"/>
      <c r="Q7" s="178"/>
      <c r="R7" s="179"/>
      <c r="S7" s="176"/>
      <c r="T7" s="177"/>
      <c r="U7" s="177"/>
      <c r="V7" s="178"/>
      <c r="W7" s="187"/>
      <c r="X7" s="170"/>
      <c r="Y7" s="171"/>
    </row>
    <row r="8" spans="1:25" ht="44.25" customHeight="1" thickBot="1">
      <c r="A8" s="188" t="s">
        <v>7</v>
      </c>
      <c r="B8" s="188"/>
      <c r="C8" s="188"/>
      <c r="D8" s="188"/>
      <c r="E8" s="165"/>
      <c r="F8" s="165"/>
      <c r="G8" s="167"/>
      <c r="H8" s="165"/>
      <c r="I8" s="71" t="s">
        <v>47</v>
      </c>
      <c r="J8" s="72" t="s">
        <v>48</v>
      </c>
      <c r="K8" s="72" t="s">
        <v>49</v>
      </c>
      <c r="L8" s="73" t="s">
        <v>46</v>
      </c>
      <c r="M8" s="72" t="s">
        <v>56</v>
      </c>
      <c r="N8" s="70" t="s">
        <v>50</v>
      </c>
      <c r="O8" s="70" t="s">
        <v>51</v>
      </c>
      <c r="P8" s="70" t="s">
        <v>52</v>
      </c>
      <c r="Q8" s="73" t="s">
        <v>46</v>
      </c>
      <c r="R8" s="70" t="s">
        <v>60</v>
      </c>
      <c r="S8" s="74" t="s">
        <v>53</v>
      </c>
      <c r="T8" s="70" t="s">
        <v>54</v>
      </c>
      <c r="U8" s="70" t="s">
        <v>55</v>
      </c>
      <c r="V8" s="73" t="s">
        <v>46</v>
      </c>
      <c r="W8" s="70" t="s">
        <v>56</v>
      </c>
      <c r="X8" s="75"/>
      <c r="Y8" s="76"/>
    </row>
    <row r="9" spans="1:25" ht="207.75" customHeight="1">
      <c r="A9" s="77">
        <v>1</v>
      </c>
      <c r="B9" s="78" t="s">
        <v>100</v>
      </c>
      <c r="C9" s="79"/>
      <c r="D9" s="80" t="s">
        <v>61</v>
      </c>
      <c r="E9" s="143" t="s">
        <v>135</v>
      </c>
      <c r="F9" s="119" t="s">
        <v>138</v>
      </c>
      <c r="G9" s="81" t="s">
        <v>64</v>
      </c>
      <c r="H9" s="82" t="s">
        <v>68</v>
      </c>
      <c r="I9" s="83">
        <f>'V. Personas'!B29</f>
        <v>0.5238095238095238</v>
      </c>
      <c r="J9" s="83">
        <f>'V. Personas'!B42</f>
        <v>0.6818181818181818</v>
      </c>
      <c r="K9" s="83">
        <f>'V. Personas'!B53</f>
        <v>0.5555555555555556</v>
      </c>
      <c r="L9" s="84">
        <f>I9+J9+K9</f>
        <v>1.7611832611832612</v>
      </c>
      <c r="M9" s="155" t="str">
        <f>IF(L9&lt;=1,"ALTO",IF(L9&lt;=2,"MEDIO",IF(L9&lt;=3,"BAJO")))</f>
        <v>MEDIO</v>
      </c>
      <c r="N9" s="85">
        <f>'V. Recursos'!B17</f>
        <v>0.3333333333333333</v>
      </c>
      <c r="O9" s="85">
        <f>'V. Recursos'!B28</f>
        <v>0.4166666666666667</v>
      </c>
      <c r="P9" s="85">
        <f>'V. Recursos'!B37</f>
        <v>0.2857142857142857</v>
      </c>
      <c r="Q9" s="86">
        <f>N9+O9+P9</f>
        <v>1.0357142857142856</v>
      </c>
      <c r="R9" s="87" t="str">
        <f>IF(Q9&lt;=1,"ALTO",IF(Q9&lt;=2,"MEDIO",IF(Q9&lt;=3,"BAJO")))</f>
        <v>MEDIO</v>
      </c>
      <c r="S9" s="85">
        <f>'V. Sistemas y Procesos'!B14</f>
        <v>0.4166666666666667</v>
      </c>
      <c r="T9" s="85">
        <f>'V. Sistemas y Procesos'!B21</f>
        <v>0.3</v>
      </c>
      <c r="U9" s="85">
        <f>'V. Sistemas y Procesos'!B27</f>
        <v>0.75</v>
      </c>
      <c r="V9" s="88">
        <f>S9+T9+U9</f>
        <v>1.4666666666666668</v>
      </c>
      <c r="W9" s="160" t="str">
        <f>IF(V9&lt;=1,"ALTO",IF(V9&lt;=2,"MEDIO",IF(V9&lt;=3,"BAJO")))</f>
        <v>MEDIO</v>
      </c>
      <c r="X9" s="89"/>
      <c r="Y9" s="90" t="s">
        <v>45</v>
      </c>
    </row>
    <row r="10" spans="1:25" ht="255" customHeight="1">
      <c r="A10" s="77">
        <v>2</v>
      </c>
      <c r="B10" s="92" t="s">
        <v>165</v>
      </c>
      <c r="C10" s="81"/>
      <c r="D10" s="93" t="s">
        <v>61</v>
      </c>
      <c r="E10" s="143" t="s">
        <v>146</v>
      </c>
      <c r="F10" s="119" t="s">
        <v>139</v>
      </c>
      <c r="G10" s="92" t="s">
        <v>64</v>
      </c>
      <c r="H10" s="94" t="s">
        <v>44</v>
      </c>
      <c r="I10" s="83">
        <f>'V. Personas'!C29</f>
        <v>0.6190476190476191</v>
      </c>
      <c r="J10" s="85">
        <f>'V. Personas'!C42</f>
        <v>0.6818181818181818</v>
      </c>
      <c r="K10" s="85">
        <f>'V. Personas'!C53</f>
        <v>0.5555555555555556</v>
      </c>
      <c r="L10" s="86">
        <f>I10+J10+K10</f>
        <v>1.8564213564213563</v>
      </c>
      <c r="M10" s="155" t="str">
        <f>IF(L10&lt;=1,"ALTO",IF(L10&lt;=2,"MEDIO",IF(L10&lt;=3,"BAJO")))</f>
        <v>MEDIO</v>
      </c>
      <c r="N10" s="85">
        <f>'V. Recursos'!C17</f>
        <v>0.5555555555555556</v>
      </c>
      <c r="O10" s="85">
        <f>'V. Recursos'!C28</f>
        <v>0.5833333333333334</v>
      </c>
      <c r="P10" s="85">
        <f>'V. Recursos'!C37</f>
        <v>0.2857142857142857</v>
      </c>
      <c r="Q10" s="84">
        <f>N10+O10+P10</f>
        <v>1.4246031746031744</v>
      </c>
      <c r="R10" s="87" t="str">
        <f aca="true" t="shared" si="0" ref="R10:R27">IF(Q10&lt;=1,"ALTO",IF(Q10&lt;=2,"MEDIO",IF(Q10&lt;=3,"BAJO")))</f>
        <v>MEDIO</v>
      </c>
      <c r="S10" s="95">
        <f>'V. Sistemas y Procesos'!C14</f>
        <v>0.4166666666666667</v>
      </c>
      <c r="T10" s="85">
        <f>'V. Sistemas y Procesos'!C21</f>
        <v>0.3</v>
      </c>
      <c r="U10" s="85">
        <f>'V. Sistemas y Procesos'!C27</f>
        <v>0.75</v>
      </c>
      <c r="V10" s="88">
        <f>S10+T10+U10</f>
        <v>1.4666666666666668</v>
      </c>
      <c r="W10" s="160" t="str">
        <f>IF(V10&lt;=1,"ALTO",IF(V10&lt;=2,"MEDIO",IF(V10&lt;=3,"BAJO")))</f>
        <v>MEDIO</v>
      </c>
      <c r="X10" s="89"/>
      <c r="Y10" s="90" t="s">
        <v>45</v>
      </c>
    </row>
    <row r="11" spans="1:25" ht="310.5" customHeight="1">
      <c r="A11" s="77">
        <v>3</v>
      </c>
      <c r="B11" s="96" t="s">
        <v>102</v>
      </c>
      <c r="C11" s="93" t="s">
        <v>61</v>
      </c>
      <c r="D11" s="93"/>
      <c r="E11" s="143" t="s">
        <v>147</v>
      </c>
      <c r="F11" s="119" t="s">
        <v>140</v>
      </c>
      <c r="G11" s="81" t="s">
        <v>64</v>
      </c>
      <c r="H11" s="94" t="s">
        <v>44</v>
      </c>
      <c r="I11" s="83">
        <f>'V. Personas'!D29</f>
        <v>0.6428571428571429</v>
      </c>
      <c r="J11" s="85">
        <f>'V. Personas'!D42</f>
        <v>0.6818181818181818</v>
      </c>
      <c r="K11" s="85">
        <f>'V. Personas'!D53</f>
        <v>0.5555555555555556</v>
      </c>
      <c r="L11" s="86">
        <f>I11+J11+K11</f>
        <v>1.8802308802308803</v>
      </c>
      <c r="M11" s="155" t="str">
        <f>IF(L11&lt;=1,"ALTO",IF(L11&lt;=2,"MEDIO",IF(L11&lt;=3,"BAJO")))</f>
        <v>MEDIO</v>
      </c>
      <c r="N11" s="85">
        <f>'V. Recursos'!D17</f>
        <v>0.5555555555555556</v>
      </c>
      <c r="O11" s="85">
        <f>'V. Recursos'!D28</f>
        <v>0.5833333333333334</v>
      </c>
      <c r="P11" s="85">
        <f>'V. Recursos'!D37</f>
        <v>0.2857142857142857</v>
      </c>
      <c r="Q11" s="84">
        <f>N11+O11+P11</f>
        <v>1.4246031746031744</v>
      </c>
      <c r="R11" s="87" t="str">
        <f t="shared" si="0"/>
        <v>MEDIO</v>
      </c>
      <c r="S11" s="95">
        <f>'V. Sistemas y Procesos'!D14</f>
        <v>0.4166666666666667</v>
      </c>
      <c r="T11" s="85">
        <f>'V. Sistemas y Procesos'!D21</f>
        <v>0.3</v>
      </c>
      <c r="U11" s="85">
        <f>'V. Sistemas y Procesos'!D27</f>
        <v>0.75</v>
      </c>
      <c r="V11" s="88">
        <f>S11+T11+U11</f>
        <v>1.4666666666666668</v>
      </c>
      <c r="W11" s="160" t="str">
        <f>IF(V11&lt;=1,"ALTO",IF(V11&lt;=2,"MEDIO",IF(V11&lt;=3,"BAJO")))</f>
        <v>MEDIO</v>
      </c>
      <c r="X11" s="89"/>
      <c r="Y11" s="90" t="s">
        <v>65</v>
      </c>
    </row>
    <row r="12" spans="1:25" ht="197.25" customHeight="1">
      <c r="A12" s="77">
        <v>4</v>
      </c>
      <c r="B12" s="98" t="s">
        <v>101</v>
      </c>
      <c r="C12" s="99"/>
      <c r="D12" s="100" t="s">
        <v>62</v>
      </c>
      <c r="E12" s="145" t="s">
        <v>148</v>
      </c>
      <c r="F12" s="119" t="s">
        <v>139</v>
      </c>
      <c r="G12" s="99" t="s">
        <v>67</v>
      </c>
      <c r="H12" s="97" t="s">
        <v>66</v>
      </c>
      <c r="I12" s="101">
        <f>'V. Personas'!E29</f>
        <v>0.5952380952380952</v>
      </c>
      <c r="J12" s="102">
        <f>'V. Personas'!E42</f>
        <v>0.6818181818181818</v>
      </c>
      <c r="K12" s="102">
        <f>'V. Personas'!E53</f>
        <v>0.5555555555555556</v>
      </c>
      <c r="L12" s="103">
        <f>I12+J12+K12</f>
        <v>1.8326118326118326</v>
      </c>
      <c r="M12" s="156" t="str">
        <f>IF(L12&lt;=1,"ALTO",IF(L12&lt;=2,"MEDIO",IF(L12&lt;=3,"BAJO")))</f>
        <v>MEDIO</v>
      </c>
      <c r="N12" s="102">
        <f>'V. Recursos'!E17</f>
        <v>0.5555555555555556</v>
      </c>
      <c r="O12" s="102">
        <f>'V. Recursos'!E28</f>
        <v>0.5833333333333334</v>
      </c>
      <c r="P12" s="102">
        <f>'V. Recursos'!E37</f>
        <v>0.2857142857142857</v>
      </c>
      <c r="Q12" s="104">
        <f>N12+O12+P12</f>
        <v>1.4246031746031744</v>
      </c>
      <c r="R12" s="105" t="str">
        <f>IF(Q12&lt;=1,"ALTO",IF(Q12&lt;=2,"MEDIO",IF(Q12&lt;=3,"BAJO")))</f>
        <v>MEDIO</v>
      </c>
      <c r="S12" s="106">
        <f>'V. Sistemas y Procesos'!E14</f>
        <v>0.4166666666666667</v>
      </c>
      <c r="T12" s="106">
        <f>'V. Sistemas y Procesos'!E21</f>
        <v>0.3</v>
      </c>
      <c r="U12" s="106">
        <f>'V. Sistemas y Procesos'!E27</f>
        <v>0.75</v>
      </c>
      <c r="V12" s="107">
        <f>S12+T12+U12</f>
        <v>1.4666666666666668</v>
      </c>
      <c r="W12" s="161" t="str">
        <f>IF(V12&lt;=1,"ALTO",IF(V12&lt;=2,"MEDIO",IF(V12&lt;=3,"BAJO")))</f>
        <v>MEDIO</v>
      </c>
      <c r="X12" s="108"/>
      <c r="Y12" s="109" t="s">
        <v>65</v>
      </c>
    </row>
    <row r="13" spans="1:25" ht="15" customHeight="1" thickBot="1">
      <c r="A13" s="172" t="s">
        <v>31</v>
      </c>
      <c r="B13" s="173"/>
      <c r="C13" s="173"/>
      <c r="D13" s="175"/>
      <c r="E13" s="146"/>
      <c r="F13" s="147"/>
      <c r="G13" s="114"/>
      <c r="H13" s="114"/>
      <c r="I13" s="114"/>
      <c r="J13" s="114"/>
      <c r="K13" s="114"/>
      <c r="L13" s="115"/>
      <c r="M13" s="159"/>
      <c r="N13" s="85"/>
      <c r="O13" s="114"/>
      <c r="P13" s="114"/>
      <c r="Q13" s="115"/>
      <c r="R13" s="158"/>
      <c r="S13" s="116"/>
      <c r="T13" s="114"/>
      <c r="U13" s="114"/>
      <c r="V13" s="115"/>
      <c r="W13" s="158"/>
      <c r="X13" s="114"/>
      <c r="Y13" s="114"/>
    </row>
    <row r="14" spans="1:25" ht="167.25" customHeight="1">
      <c r="A14" s="112">
        <v>5</v>
      </c>
      <c r="B14" s="117" t="s">
        <v>149</v>
      </c>
      <c r="C14" s="99" t="s">
        <v>62</v>
      </c>
      <c r="D14" s="118" t="s">
        <v>61</v>
      </c>
      <c r="E14" s="119" t="s">
        <v>159</v>
      </c>
      <c r="F14" s="119" t="s">
        <v>141</v>
      </c>
      <c r="G14" s="81" t="s">
        <v>131</v>
      </c>
      <c r="H14" s="120" t="s">
        <v>44</v>
      </c>
      <c r="I14" s="83">
        <f>'V. Personas'!F29</f>
        <v>0.5714285714285714</v>
      </c>
      <c r="J14" s="85">
        <f>'V. Personas'!F42</f>
        <v>0.2727272727272727</v>
      </c>
      <c r="K14" s="85">
        <f>'V. Personas'!F53</f>
        <v>0.4444444444444444</v>
      </c>
      <c r="L14" s="121">
        <f aca="true" t="shared" si="1" ref="L14:L24">I14+J14+K14</f>
        <v>1.2886002886002885</v>
      </c>
      <c r="M14" s="157" t="str">
        <f>IF(L14&lt;=1,"ALTO",IF(L14&lt;=2,"MEDIO",IF(L14&lt;=3,"BAJO")))</f>
        <v>MEDIO</v>
      </c>
      <c r="N14" s="85">
        <f>'V. Recursos'!F17</f>
        <v>0.3333333333333333</v>
      </c>
      <c r="O14" s="122">
        <f>'V. Recursos'!F28</f>
        <v>0.5</v>
      </c>
      <c r="P14" s="85">
        <f>'V. Recursos'!F37</f>
        <v>0.2857142857142857</v>
      </c>
      <c r="Q14" s="84">
        <f aca="true" t="shared" si="2" ref="Q14:Q24">N14+O14+P14</f>
        <v>1.119047619047619</v>
      </c>
      <c r="R14" s="87" t="str">
        <f t="shared" si="0"/>
        <v>MEDIO</v>
      </c>
      <c r="S14" s="122">
        <f>'V. Sistemas y Procesos'!F14</f>
        <v>0.4166666666666667</v>
      </c>
      <c r="T14" s="106">
        <f>'V. Sistemas y Procesos'!F21</f>
        <v>0.3</v>
      </c>
      <c r="U14" s="106">
        <f>'V. Sistemas y Procesos'!F27</f>
        <v>0.75</v>
      </c>
      <c r="V14" s="88">
        <f aca="true" t="shared" si="3" ref="V14:V24">S14+T14+U14</f>
        <v>1.4666666666666668</v>
      </c>
      <c r="W14" s="160" t="str">
        <f aca="true" t="shared" si="4" ref="W14:W24">IF(V14&lt;=1,"ALTO",IF(V14&lt;=2,"MEDIO",IF(V14&lt;=3,"BAJO")))</f>
        <v>MEDIO</v>
      </c>
      <c r="X14" s="89"/>
      <c r="Y14" s="90" t="s">
        <v>65</v>
      </c>
    </row>
    <row r="15" spans="1:25" ht="111.75" customHeight="1">
      <c r="A15" s="112">
        <v>6</v>
      </c>
      <c r="B15" s="117" t="s">
        <v>103</v>
      </c>
      <c r="C15" s="99"/>
      <c r="D15" s="123" t="s">
        <v>61</v>
      </c>
      <c r="E15" s="119" t="s">
        <v>160</v>
      </c>
      <c r="F15" s="119" t="s">
        <v>141</v>
      </c>
      <c r="G15" s="81" t="s">
        <v>150</v>
      </c>
      <c r="H15" s="120" t="s">
        <v>105</v>
      </c>
      <c r="I15" s="83">
        <f>'V. Personas'!G29</f>
        <v>0.5476190476190477</v>
      </c>
      <c r="J15" s="85">
        <f>'V. Personas'!G42</f>
        <v>0.2727272727272727</v>
      </c>
      <c r="K15" s="85">
        <f>'V. Personas'!G53</f>
        <v>0.4444444444444444</v>
      </c>
      <c r="L15" s="124">
        <f t="shared" si="1"/>
        <v>1.2647907647907648</v>
      </c>
      <c r="M15" s="157" t="str">
        <f aca="true" t="shared" si="5" ref="M15:M27">IF(L15&lt;=1,"ALTO",IF(L15&lt;=2,"MEDIO",IF(L15&lt;=3,"BAJO")))</f>
        <v>MEDIO</v>
      </c>
      <c r="N15" s="85">
        <f>'V. Recursos'!G17</f>
        <v>0.2222222222222222</v>
      </c>
      <c r="O15" s="122">
        <f>'V. Recursos'!G28</f>
        <v>0.4166666666666667</v>
      </c>
      <c r="P15" s="85">
        <f>'V. Recursos'!G37</f>
        <v>0.2857142857142857</v>
      </c>
      <c r="Q15" s="84">
        <f t="shared" si="2"/>
        <v>0.9246031746031745</v>
      </c>
      <c r="R15" s="87" t="str">
        <f t="shared" si="0"/>
        <v>ALTO</v>
      </c>
      <c r="S15" s="122">
        <f>'V. Sistemas y Procesos'!G14</f>
        <v>0.4166666666666667</v>
      </c>
      <c r="T15" s="106">
        <f>'V. Sistemas y Procesos'!G21</f>
        <v>0.3</v>
      </c>
      <c r="U15" s="106">
        <f>'V. Sistemas y Procesos'!G27</f>
        <v>0.75</v>
      </c>
      <c r="V15" s="88">
        <f t="shared" si="3"/>
        <v>1.4666666666666668</v>
      </c>
      <c r="W15" s="160" t="str">
        <f t="shared" si="4"/>
        <v>MEDIO</v>
      </c>
      <c r="X15" s="89"/>
      <c r="Y15" s="90" t="s">
        <v>45</v>
      </c>
    </row>
    <row r="16" spans="1:25" ht="90.75" customHeight="1">
      <c r="A16" s="112">
        <v>7</v>
      </c>
      <c r="B16" s="98" t="s">
        <v>106</v>
      </c>
      <c r="C16" s="99"/>
      <c r="D16" s="125" t="s">
        <v>61</v>
      </c>
      <c r="E16" s="119" t="s">
        <v>151</v>
      </c>
      <c r="F16" s="119" t="s">
        <v>141</v>
      </c>
      <c r="G16" s="92" t="s">
        <v>104</v>
      </c>
      <c r="H16" s="126" t="s">
        <v>105</v>
      </c>
      <c r="I16" s="83">
        <f>'V. Personas'!H29</f>
        <v>0.5476190476190477</v>
      </c>
      <c r="J16" s="85">
        <f>'V. Personas'!H42</f>
        <v>0.2727272727272727</v>
      </c>
      <c r="K16" s="85">
        <f>'V. Personas'!H53</f>
        <v>0.5555555555555556</v>
      </c>
      <c r="L16" s="124">
        <f t="shared" si="1"/>
        <v>1.375901875901876</v>
      </c>
      <c r="M16" s="157" t="str">
        <f t="shared" si="5"/>
        <v>MEDIO</v>
      </c>
      <c r="N16" s="85">
        <f>'V. Recursos'!H17</f>
        <v>0.3333333333333333</v>
      </c>
      <c r="O16" s="122">
        <f>'V. Recursos'!H28</f>
        <v>0.5</v>
      </c>
      <c r="P16" s="85">
        <f>'V. Recursos'!H37</f>
        <v>0.2857142857142857</v>
      </c>
      <c r="Q16" s="84">
        <f t="shared" si="2"/>
        <v>1.119047619047619</v>
      </c>
      <c r="R16" s="87" t="str">
        <f t="shared" si="0"/>
        <v>MEDIO</v>
      </c>
      <c r="S16" s="122">
        <f>'V. Sistemas y Procesos'!H14</f>
        <v>0.4166666666666667</v>
      </c>
      <c r="T16" s="106">
        <f>'V. Sistemas y Procesos'!H21</f>
        <v>0.3</v>
      </c>
      <c r="U16" s="106">
        <f>'V. Sistemas y Procesos'!H27</f>
        <v>0.75</v>
      </c>
      <c r="V16" s="88">
        <f t="shared" si="3"/>
        <v>1.4666666666666668</v>
      </c>
      <c r="W16" s="160" t="str">
        <f t="shared" si="4"/>
        <v>MEDIO</v>
      </c>
      <c r="X16" s="89"/>
      <c r="Y16" s="90" t="s">
        <v>45</v>
      </c>
    </row>
    <row r="17" spans="1:25" ht="115.5" customHeight="1">
      <c r="A17" s="112">
        <v>8</v>
      </c>
      <c r="B17" s="117" t="s">
        <v>59</v>
      </c>
      <c r="C17" s="99" t="s">
        <v>62</v>
      </c>
      <c r="D17" s="127"/>
      <c r="E17" s="119" t="s">
        <v>161</v>
      </c>
      <c r="F17" s="119" t="s">
        <v>141</v>
      </c>
      <c r="G17" s="92" t="s">
        <v>131</v>
      </c>
      <c r="H17" s="126" t="s">
        <v>8</v>
      </c>
      <c r="I17" s="83">
        <f>'V. Personas'!I29</f>
        <v>0.5952380952380952</v>
      </c>
      <c r="J17" s="85">
        <f>'V. Personas'!I42</f>
        <v>0.2727272727272727</v>
      </c>
      <c r="K17" s="85">
        <f>'V. Personas'!I53</f>
        <v>0.5555555555555556</v>
      </c>
      <c r="L17" s="124">
        <f t="shared" si="1"/>
        <v>1.4235209235209236</v>
      </c>
      <c r="M17" s="157" t="str">
        <f t="shared" si="5"/>
        <v>MEDIO</v>
      </c>
      <c r="N17" s="85">
        <f>'V. Recursos'!I17</f>
        <v>0.4444444444444444</v>
      </c>
      <c r="O17" s="122">
        <f>'V. Recursos'!I28</f>
        <v>0.5</v>
      </c>
      <c r="P17" s="85">
        <f>'V. Recursos'!I37</f>
        <v>0.2857142857142857</v>
      </c>
      <c r="Q17" s="84">
        <f t="shared" si="2"/>
        <v>1.2301587301587302</v>
      </c>
      <c r="R17" s="87" t="str">
        <f t="shared" si="0"/>
        <v>MEDIO</v>
      </c>
      <c r="S17" s="122">
        <f>'V. Sistemas y Procesos'!I14</f>
        <v>0.4166666666666667</v>
      </c>
      <c r="T17" s="106">
        <f>'V. Sistemas y Procesos'!I21</f>
        <v>0.3</v>
      </c>
      <c r="U17" s="106">
        <f>'V. Sistemas y Procesos'!I27</f>
        <v>0.75</v>
      </c>
      <c r="V17" s="88">
        <f t="shared" si="3"/>
        <v>1.4666666666666668</v>
      </c>
      <c r="W17" s="160" t="str">
        <f t="shared" si="4"/>
        <v>MEDIO</v>
      </c>
      <c r="X17" s="89"/>
      <c r="Y17" s="90" t="s">
        <v>65</v>
      </c>
    </row>
    <row r="18" spans="1:25" ht="105">
      <c r="A18" s="112">
        <v>9</v>
      </c>
      <c r="B18" s="96" t="s">
        <v>107</v>
      </c>
      <c r="C18" s="99" t="s">
        <v>62</v>
      </c>
      <c r="D18" s="125" t="s">
        <v>62</v>
      </c>
      <c r="E18" s="119" t="s">
        <v>162</v>
      </c>
      <c r="F18" s="119" t="s">
        <v>142</v>
      </c>
      <c r="G18" s="92" t="s">
        <v>131</v>
      </c>
      <c r="H18" s="126" t="s">
        <v>8</v>
      </c>
      <c r="I18" s="83">
        <f>'V. Personas'!J29</f>
        <v>0.5476190476190477</v>
      </c>
      <c r="J18" s="85">
        <f>'V. Personas'!J42</f>
        <v>0.6818181818181818</v>
      </c>
      <c r="K18" s="85">
        <f>'V. Personas'!J53</f>
        <v>0.5555555555555556</v>
      </c>
      <c r="L18" s="124">
        <f t="shared" si="1"/>
        <v>1.7849927849927851</v>
      </c>
      <c r="M18" s="157" t="str">
        <f t="shared" si="5"/>
        <v>MEDIO</v>
      </c>
      <c r="N18" s="85">
        <f>'V. Recursos'!J17</f>
        <v>0.3888888888888889</v>
      </c>
      <c r="O18" s="85">
        <f>'V. Recursos'!J28</f>
        <v>0.5</v>
      </c>
      <c r="P18" s="85">
        <f>'V. Recursos'!J37</f>
        <v>0.2857142857142857</v>
      </c>
      <c r="Q18" s="84">
        <f t="shared" si="2"/>
        <v>1.1746031746031744</v>
      </c>
      <c r="R18" s="87" t="str">
        <f t="shared" si="0"/>
        <v>MEDIO</v>
      </c>
      <c r="S18" s="122">
        <f>'V. Sistemas y Procesos'!J14</f>
        <v>0.4166666666666667</v>
      </c>
      <c r="T18" s="106">
        <f>'V. Sistemas y Procesos'!J21</f>
        <v>0.3</v>
      </c>
      <c r="U18" s="106">
        <f>'V. Sistemas y Procesos'!J27</f>
        <v>0.75</v>
      </c>
      <c r="V18" s="88">
        <f t="shared" si="3"/>
        <v>1.4666666666666668</v>
      </c>
      <c r="W18" s="160" t="str">
        <f t="shared" si="4"/>
        <v>MEDIO</v>
      </c>
      <c r="X18" s="89"/>
      <c r="Y18" s="90" t="s">
        <v>45</v>
      </c>
    </row>
    <row r="19" spans="1:25" ht="122.25" customHeight="1">
      <c r="A19" s="112">
        <v>10</v>
      </c>
      <c r="B19" s="140" t="s">
        <v>108</v>
      </c>
      <c r="C19" s="130" t="s">
        <v>62</v>
      </c>
      <c r="D19" s="131"/>
      <c r="E19" s="119" t="s">
        <v>155</v>
      </c>
      <c r="F19" s="119" t="s">
        <v>143</v>
      </c>
      <c r="G19" s="92" t="s">
        <v>153</v>
      </c>
      <c r="H19" s="126" t="s">
        <v>105</v>
      </c>
      <c r="I19" s="83">
        <f>'V. Personas'!K29</f>
        <v>0.5476190476190477</v>
      </c>
      <c r="J19" s="85">
        <f>'V. Personas'!K42</f>
        <v>0.6818181818181818</v>
      </c>
      <c r="K19" s="85">
        <f>'V. Personas'!K53</f>
        <v>0.5555555555555556</v>
      </c>
      <c r="L19" s="124">
        <f t="shared" si="1"/>
        <v>1.7849927849927851</v>
      </c>
      <c r="M19" s="157" t="str">
        <f t="shared" si="5"/>
        <v>MEDIO</v>
      </c>
      <c r="N19" s="85">
        <f>'V. Recursos'!K17</f>
        <v>0.4444444444444444</v>
      </c>
      <c r="O19" s="122">
        <f>'V. Recursos'!K28</f>
        <v>0.4166666666666667</v>
      </c>
      <c r="P19" s="85">
        <f>'V. Recursos'!K37</f>
        <v>0.2857142857142857</v>
      </c>
      <c r="Q19" s="84">
        <f t="shared" si="2"/>
        <v>1.1468253968253967</v>
      </c>
      <c r="R19" s="87" t="str">
        <f t="shared" si="0"/>
        <v>MEDIO</v>
      </c>
      <c r="S19" s="122">
        <f>'V. Sistemas y Procesos'!K14</f>
        <v>0.4166666666666667</v>
      </c>
      <c r="T19" s="106">
        <f>'V. Sistemas y Procesos'!K21</f>
        <v>0.3</v>
      </c>
      <c r="U19" s="106">
        <f>'V. Sistemas y Procesos'!K27</f>
        <v>0.75</v>
      </c>
      <c r="V19" s="88">
        <f t="shared" si="3"/>
        <v>1.4666666666666668</v>
      </c>
      <c r="W19" s="160" t="str">
        <f t="shared" si="4"/>
        <v>MEDIO</v>
      </c>
      <c r="X19" s="89"/>
      <c r="Y19" s="90" t="s">
        <v>45</v>
      </c>
    </row>
    <row r="20" spans="1:25" ht="83.25" customHeight="1">
      <c r="A20" s="112">
        <v>11</v>
      </c>
      <c r="B20" s="129" t="s">
        <v>110</v>
      </c>
      <c r="C20" s="130" t="s">
        <v>62</v>
      </c>
      <c r="D20" s="131"/>
      <c r="E20" s="119" t="s">
        <v>144</v>
      </c>
      <c r="F20" s="119" t="s">
        <v>143</v>
      </c>
      <c r="G20" s="92" t="s">
        <v>131</v>
      </c>
      <c r="H20" s="126" t="s">
        <v>8</v>
      </c>
      <c r="I20" s="83">
        <f>'V. Personas'!L29</f>
        <v>0.5476190476190477</v>
      </c>
      <c r="J20" s="85">
        <f>'V. Personas'!L42</f>
        <v>0.2727272727272727</v>
      </c>
      <c r="K20" s="85">
        <f>'V. Personas'!L53</f>
        <v>0.4444444444444444</v>
      </c>
      <c r="L20" s="124">
        <f t="shared" si="1"/>
        <v>1.2647907647907648</v>
      </c>
      <c r="M20" s="157" t="str">
        <f t="shared" si="5"/>
        <v>MEDIO</v>
      </c>
      <c r="N20" s="85">
        <f>'V. Recursos'!L17</f>
        <v>0.3333333333333333</v>
      </c>
      <c r="O20" s="122">
        <f>'V. Recursos'!L28</f>
        <v>0.5</v>
      </c>
      <c r="P20" s="85">
        <f>'V. Recursos'!L37</f>
        <v>0.2857142857142857</v>
      </c>
      <c r="Q20" s="84">
        <f t="shared" si="2"/>
        <v>1.119047619047619</v>
      </c>
      <c r="R20" s="87" t="str">
        <f t="shared" si="0"/>
        <v>MEDIO</v>
      </c>
      <c r="S20" s="122">
        <f>'V. Sistemas y Procesos'!L14</f>
        <v>0.4166666666666667</v>
      </c>
      <c r="T20" s="106">
        <f>'V. Sistemas y Procesos'!L21</f>
        <v>0.3</v>
      </c>
      <c r="U20" s="106">
        <f>'V. Sistemas y Procesos'!L27</f>
        <v>0.75</v>
      </c>
      <c r="V20" s="88">
        <f t="shared" si="3"/>
        <v>1.4666666666666668</v>
      </c>
      <c r="W20" s="160" t="str">
        <f t="shared" si="4"/>
        <v>MEDIO</v>
      </c>
      <c r="X20" s="89"/>
      <c r="Y20" s="90" t="s">
        <v>45</v>
      </c>
    </row>
    <row r="21" spans="1:25" ht="135.75" customHeight="1">
      <c r="A21" s="112">
        <v>12</v>
      </c>
      <c r="B21" s="129" t="s">
        <v>109</v>
      </c>
      <c r="C21" s="99" t="s">
        <v>62</v>
      </c>
      <c r="D21" s="118"/>
      <c r="E21" s="119" t="s">
        <v>145</v>
      </c>
      <c r="F21" s="119" t="s">
        <v>143</v>
      </c>
      <c r="G21" s="92" t="s">
        <v>131</v>
      </c>
      <c r="H21" s="126" t="s">
        <v>105</v>
      </c>
      <c r="I21" s="83">
        <f>'V. Personas'!M29</f>
        <v>0.47619047619047616</v>
      </c>
      <c r="J21" s="85">
        <f>'V. Personas'!M42</f>
        <v>0.2727272727272727</v>
      </c>
      <c r="K21" s="85">
        <f>'V. Personas'!M53</f>
        <v>0.4444444444444444</v>
      </c>
      <c r="L21" s="124">
        <f t="shared" si="1"/>
        <v>1.1933621933621934</v>
      </c>
      <c r="M21" s="157" t="str">
        <f t="shared" si="5"/>
        <v>MEDIO</v>
      </c>
      <c r="N21" s="85">
        <f>'V. Recursos'!M17</f>
        <v>0.2777777777777778</v>
      </c>
      <c r="O21" s="122">
        <f>'V. Recursos'!M28</f>
        <v>0.5</v>
      </c>
      <c r="P21" s="85">
        <f>'V. Recursos'!M37</f>
        <v>0.2857142857142857</v>
      </c>
      <c r="Q21" s="84">
        <f t="shared" si="2"/>
        <v>1.0634920634920635</v>
      </c>
      <c r="R21" s="87" t="str">
        <f t="shared" si="0"/>
        <v>MEDIO</v>
      </c>
      <c r="S21" s="122">
        <f>'V. Sistemas y Procesos'!M14</f>
        <v>0.4166666666666667</v>
      </c>
      <c r="T21" s="122">
        <f>'V. Sistemas y Procesos'!M21</f>
        <v>0.3</v>
      </c>
      <c r="U21" s="106">
        <f>'V. Sistemas y Procesos'!M27</f>
        <v>0.75</v>
      </c>
      <c r="V21" s="88">
        <f t="shared" si="3"/>
        <v>1.4666666666666668</v>
      </c>
      <c r="W21" s="160" t="str">
        <f t="shared" si="4"/>
        <v>MEDIO</v>
      </c>
      <c r="X21" s="89"/>
      <c r="Y21" s="90" t="s">
        <v>45</v>
      </c>
    </row>
    <row r="22" spans="1:25" ht="99.75" customHeight="1">
      <c r="A22" s="112">
        <v>13</v>
      </c>
      <c r="B22" s="96" t="s">
        <v>136</v>
      </c>
      <c r="C22" s="99" t="s">
        <v>61</v>
      </c>
      <c r="D22" s="118"/>
      <c r="E22" s="119" t="s">
        <v>156</v>
      </c>
      <c r="F22" s="119" t="s">
        <v>143</v>
      </c>
      <c r="G22" s="92" t="s">
        <v>63</v>
      </c>
      <c r="H22" s="126" t="s">
        <v>10</v>
      </c>
      <c r="I22" s="83">
        <f>'V. Personas'!N29</f>
        <v>0.5714285714285714</v>
      </c>
      <c r="J22" s="85">
        <f>'V. Personas'!N42</f>
        <v>0.2727272727272727</v>
      </c>
      <c r="K22" s="85">
        <f>'V. Personas'!N53</f>
        <v>0.5555555555555556</v>
      </c>
      <c r="L22" s="124">
        <f t="shared" si="1"/>
        <v>1.3997113997113997</v>
      </c>
      <c r="M22" s="157" t="str">
        <f t="shared" si="5"/>
        <v>MEDIO</v>
      </c>
      <c r="N22" s="85">
        <f>'V. Recursos'!N17</f>
        <v>0.3888888888888889</v>
      </c>
      <c r="O22" s="122">
        <f>'V. Recursos'!N28</f>
        <v>0.5</v>
      </c>
      <c r="P22" s="85">
        <f>'V. Recursos'!N37</f>
        <v>0.2857142857142857</v>
      </c>
      <c r="Q22" s="84">
        <f t="shared" si="2"/>
        <v>1.1746031746031744</v>
      </c>
      <c r="R22" s="87" t="str">
        <f t="shared" si="0"/>
        <v>MEDIO</v>
      </c>
      <c r="S22" s="122">
        <f>'V. Sistemas y Procesos'!N14</f>
        <v>0.4166666666666667</v>
      </c>
      <c r="T22" s="122">
        <f>'V. Sistemas y Procesos'!N21</f>
        <v>0.3</v>
      </c>
      <c r="U22" s="106">
        <f>'V. Sistemas y Procesos'!N27</f>
        <v>0.75</v>
      </c>
      <c r="V22" s="88">
        <f t="shared" si="3"/>
        <v>1.4666666666666668</v>
      </c>
      <c r="W22" s="160" t="str">
        <f t="shared" si="4"/>
        <v>MEDIO</v>
      </c>
      <c r="X22" s="89"/>
      <c r="Y22" s="90" t="s">
        <v>45</v>
      </c>
    </row>
    <row r="23" spans="1:25" ht="132" customHeight="1">
      <c r="A23" s="112">
        <v>14</v>
      </c>
      <c r="B23" s="110" t="s">
        <v>137</v>
      </c>
      <c r="C23" s="128" t="s">
        <v>61</v>
      </c>
      <c r="D23" s="118"/>
      <c r="E23" s="119" t="s">
        <v>157</v>
      </c>
      <c r="F23" s="119" t="s">
        <v>143</v>
      </c>
      <c r="G23" s="92" t="s">
        <v>63</v>
      </c>
      <c r="H23" s="126" t="s">
        <v>10</v>
      </c>
      <c r="I23" s="83">
        <f>'V. Personas'!O29</f>
        <v>0.5238095238095238</v>
      </c>
      <c r="J23" s="85">
        <f>'V. Personas'!O42</f>
        <v>0.2727272727272727</v>
      </c>
      <c r="K23" s="85">
        <f>'V. Personas'!O53</f>
        <v>0.5555555555555556</v>
      </c>
      <c r="L23" s="124">
        <f t="shared" si="1"/>
        <v>1.352092352092352</v>
      </c>
      <c r="M23" s="157" t="str">
        <f t="shared" si="5"/>
        <v>MEDIO</v>
      </c>
      <c r="N23" s="85">
        <f>'V. Recursos'!O17</f>
        <v>0.3888888888888889</v>
      </c>
      <c r="O23" s="122">
        <f>'V. Recursos'!O28</f>
        <v>0.5</v>
      </c>
      <c r="P23" s="85">
        <f>'V. Recursos'!O37</f>
        <v>0.2857142857142857</v>
      </c>
      <c r="Q23" s="84">
        <f t="shared" si="2"/>
        <v>1.1746031746031744</v>
      </c>
      <c r="R23" s="87" t="str">
        <f t="shared" si="0"/>
        <v>MEDIO</v>
      </c>
      <c r="S23" s="122">
        <f>'V. Sistemas y Procesos'!O14</f>
        <v>0.4166666666666667</v>
      </c>
      <c r="T23" s="122">
        <f>'V. Sistemas y Procesos'!O21</f>
        <v>0.3</v>
      </c>
      <c r="U23" s="106">
        <f>'V. Sistemas y Procesos'!O27</f>
        <v>0.75</v>
      </c>
      <c r="V23" s="88">
        <f t="shared" si="3"/>
        <v>1.4666666666666668</v>
      </c>
      <c r="W23" s="160" t="str">
        <f t="shared" si="4"/>
        <v>MEDIO</v>
      </c>
      <c r="X23" s="89"/>
      <c r="Y23" s="90" t="s">
        <v>65</v>
      </c>
    </row>
    <row r="24" spans="1:25" ht="87" customHeight="1">
      <c r="A24" s="112">
        <v>15</v>
      </c>
      <c r="B24" s="140" t="s">
        <v>152</v>
      </c>
      <c r="C24" s="130" t="s">
        <v>61</v>
      </c>
      <c r="D24" s="131"/>
      <c r="E24" s="119" t="s">
        <v>158</v>
      </c>
      <c r="F24" s="119" t="s">
        <v>154</v>
      </c>
      <c r="G24" s="92" t="s">
        <v>131</v>
      </c>
      <c r="H24" s="126" t="s">
        <v>8</v>
      </c>
      <c r="I24" s="83">
        <f>'V. Personas'!P29</f>
        <v>0.4523809523809524</v>
      </c>
      <c r="J24" s="85">
        <f>'V. Personas'!P42</f>
        <v>0.2727272727272727</v>
      </c>
      <c r="K24" s="85">
        <f>'V. Personas'!P53</f>
        <v>0.4444444444444444</v>
      </c>
      <c r="L24" s="124">
        <f t="shared" si="1"/>
        <v>1.1695526695526695</v>
      </c>
      <c r="M24" s="157" t="str">
        <f t="shared" si="5"/>
        <v>MEDIO</v>
      </c>
      <c r="N24" s="85">
        <f>'V. Recursos'!P17</f>
        <v>0.2222222222222222</v>
      </c>
      <c r="O24" s="122">
        <f>'V. Recursos'!P28</f>
        <v>0.4166666666666667</v>
      </c>
      <c r="P24" s="85">
        <f>'V. Recursos'!P37</f>
        <v>0.2857142857142857</v>
      </c>
      <c r="Q24" s="84">
        <f t="shared" si="2"/>
        <v>0.9246031746031745</v>
      </c>
      <c r="R24" s="87" t="str">
        <f t="shared" si="0"/>
        <v>ALTO</v>
      </c>
      <c r="S24" s="122">
        <f>'V. Sistemas y Procesos'!P14</f>
        <v>0.4166666666666667</v>
      </c>
      <c r="T24" s="106">
        <f>'V. Sistemas y Procesos'!P21</f>
        <v>0.3</v>
      </c>
      <c r="U24" s="106">
        <f>'V. Sistemas y Procesos'!P27</f>
        <v>0.75</v>
      </c>
      <c r="V24" s="88">
        <f t="shared" si="3"/>
        <v>1.4666666666666668</v>
      </c>
      <c r="W24" s="160" t="str">
        <f t="shared" si="4"/>
        <v>MEDIO</v>
      </c>
      <c r="X24" s="89"/>
      <c r="Y24" s="90" t="s">
        <v>45</v>
      </c>
    </row>
    <row r="25" spans="1:25" ht="15.75" customHeight="1" thickBot="1">
      <c r="A25" s="172" t="s">
        <v>9</v>
      </c>
      <c r="B25" s="186"/>
      <c r="C25" s="114"/>
      <c r="D25" s="144"/>
      <c r="E25" s="132"/>
      <c r="F25" s="148"/>
      <c r="G25" s="113"/>
      <c r="H25" s="114"/>
      <c r="I25" s="114"/>
      <c r="J25" s="114"/>
      <c r="K25" s="114"/>
      <c r="L25" s="115"/>
      <c r="M25" s="115"/>
      <c r="N25" s="114"/>
      <c r="O25" s="114"/>
      <c r="P25" s="115"/>
      <c r="Q25" s="115"/>
      <c r="R25" s="158"/>
      <c r="S25" s="116"/>
      <c r="T25" s="114"/>
      <c r="U25" s="114"/>
      <c r="V25" s="115"/>
      <c r="W25" s="158"/>
      <c r="X25" s="114"/>
      <c r="Y25" s="114"/>
    </row>
    <row r="26" spans="1:25" ht="86.25" customHeight="1" thickBot="1">
      <c r="A26" s="91">
        <v>16</v>
      </c>
      <c r="B26" s="133" t="s">
        <v>58</v>
      </c>
      <c r="C26" s="130" t="s">
        <v>62</v>
      </c>
      <c r="D26" s="131" t="s">
        <v>61</v>
      </c>
      <c r="E26" s="119" t="s">
        <v>163</v>
      </c>
      <c r="F26" s="119" t="s">
        <v>143</v>
      </c>
      <c r="G26" s="92" t="s">
        <v>153</v>
      </c>
      <c r="H26" s="134" t="s">
        <v>44</v>
      </c>
      <c r="I26" s="83">
        <f>'V. Personas'!Q29</f>
        <v>0.47619047619047616</v>
      </c>
      <c r="J26" s="85">
        <f>'V. Personas'!Q42</f>
        <v>0.2727272727272727</v>
      </c>
      <c r="K26" s="85">
        <f>'V. Personas'!Q53</f>
        <v>0.5555555555555556</v>
      </c>
      <c r="L26" s="135">
        <f>I26+J26+K26</f>
        <v>1.3044733044733046</v>
      </c>
      <c r="M26" s="157" t="str">
        <f t="shared" si="5"/>
        <v>MEDIO</v>
      </c>
      <c r="N26" s="122">
        <f>'V. Recursos'!Q17</f>
        <v>0.3333333333333333</v>
      </c>
      <c r="O26" s="136">
        <f>'V. Recursos'!Q28</f>
        <v>0.5833333333333334</v>
      </c>
      <c r="P26" s="136">
        <f>'V. Recursos'!Q37</f>
        <v>0.2857142857142857</v>
      </c>
      <c r="Q26" s="84">
        <f>N26+O26+P26</f>
        <v>1.2023809523809526</v>
      </c>
      <c r="R26" s="87" t="str">
        <f t="shared" si="0"/>
        <v>MEDIO</v>
      </c>
      <c r="S26" s="122">
        <f>'V. Sistemas y Procesos'!Q14</f>
        <v>0.4166666666666667</v>
      </c>
      <c r="T26" s="122">
        <f>'V. Sistemas y Procesos'!Q21</f>
        <v>0.3</v>
      </c>
      <c r="U26" s="122">
        <f>'V. Sistemas y Procesos'!Q27</f>
        <v>0.75</v>
      </c>
      <c r="V26" s="137">
        <f>S26+T26+U26</f>
        <v>1.4666666666666668</v>
      </c>
      <c r="W26" s="160" t="str">
        <f>IF(V26&lt;=1,"ALTO",IF(V26&lt;=2,"MEDIO",IF(V26&lt;=3,"BAJO")))</f>
        <v>MEDIO</v>
      </c>
      <c r="X26" s="89"/>
      <c r="Y26" s="90" t="s">
        <v>45</v>
      </c>
    </row>
    <row r="27" spans="1:25" ht="101.25" customHeight="1">
      <c r="A27" s="91">
        <v>17</v>
      </c>
      <c r="B27" s="96" t="s">
        <v>111</v>
      </c>
      <c r="C27" s="138" t="s">
        <v>61</v>
      </c>
      <c r="D27" s="139" t="s">
        <v>61</v>
      </c>
      <c r="E27" s="119" t="s">
        <v>164</v>
      </c>
      <c r="F27" s="119" t="s">
        <v>154</v>
      </c>
      <c r="G27" s="92" t="s">
        <v>153</v>
      </c>
      <c r="H27" s="111" t="s">
        <v>44</v>
      </c>
      <c r="I27" s="83">
        <f>'V. Personas'!R29</f>
        <v>0.47619047619047616</v>
      </c>
      <c r="J27" s="85">
        <f>'V. Personas'!R42</f>
        <v>0.2727272727272727</v>
      </c>
      <c r="K27" s="85">
        <f>'V. Personas'!R53</f>
        <v>0.5555555555555556</v>
      </c>
      <c r="L27" s="135">
        <f>I27+J27+K27</f>
        <v>1.3044733044733046</v>
      </c>
      <c r="M27" s="157" t="str">
        <f t="shared" si="5"/>
        <v>MEDIO</v>
      </c>
      <c r="N27" s="122">
        <f>'V. Recursos'!R17</f>
        <v>0.3333333333333333</v>
      </c>
      <c r="O27" s="136">
        <f>'V. Recursos'!R28</f>
        <v>0.5833333333333334</v>
      </c>
      <c r="P27" s="136">
        <f>'V. Recursos'!R37</f>
        <v>0.2857142857142857</v>
      </c>
      <c r="Q27" s="84">
        <f>N27+O27+P27</f>
        <v>1.2023809523809526</v>
      </c>
      <c r="R27" s="87" t="str">
        <f t="shared" si="0"/>
        <v>MEDIO</v>
      </c>
      <c r="S27" s="122">
        <f>'V. Sistemas y Procesos'!R14</f>
        <v>0.4166666666666667</v>
      </c>
      <c r="T27" s="122">
        <f>'V. Sistemas y Procesos'!R21</f>
        <v>0.3</v>
      </c>
      <c r="U27" s="122">
        <f>'V. Sistemas y Procesos'!R27</f>
        <v>0.75</v>
      </c>
      <c r="V27" s="137">
        <f>S27+T27+U27</f>
        <v>1.4666666666666668</v>
      </c>
      <c r="W27" s="160" t="str">
        <f>IF(V27&lt;=1,"ALTO",IF(V27&lt;=2,"MEDIO",IF(V27&lt;=3,"BAJO")))</f>
        <v>MEDIO</v>
      </c>
      <c r="X27" s="89"/>
      <c r="Y27" s="90" t="s">
        <v>45</v>
      </c>
    </row>
  </sheetData>
  <sheetProtection/>
  <mergeCells count="18">
    <mergeCell ref="A13:D13"/>
    <mergeCell ref="A8:D8"/>
    <mergeCell ref="A25:B25"/>
    <mergeCell ref="A2:B2"/>
    <mergeCell ref="A3:B3"/>
    <mergeCell ref="A4:B4"/>
    <mergeCell ref="C2:E2"/>
    <mergeCell ref="A5:B7"/>
    <mergeCell ref="E5:E8"/>
    <mergeCell ref="A1:E1"/>
    <mergeCell ref="F5:F8"/>
    <mergeCell ref="G5:G8"/>
    <mergeCell ref="H5:H8"/>
    <mergeCell ref="X5:X7"/>
    <mergeCell ref="Y5:Y7"/>
    <mergeCell ref="N5:R7"/>
    <mergeCell ref="I5:M7"/>
    <mergeCell ref="S5:W7"/>
  </mergeCells>
  <conditionalFormatting sqref="R9:R11 R13:R27">
    <cfRule type="containsText" priority="15" dxfId="1" operator="containsText" stopIfTrue="1" text="BAJO">
      <formula>NOT(ISERROR(SEARCH("BAJO",R9)))</formula>
    </cfRule>
    <cfRule type="containsText" priority="17" dxfId="0" operator="containsText" stopIfTrue="1" text="MEDIO">
      <formula>NOT(ISERROR(SEARCH("MEDIO",R9)))</formula>
    </cfRule>
  </conditionalFormatting>
  <conditionalFormatting sqref="R12">
    <cfRule type="containsText" priority="4" dxfId="1" operator="containsText" stopIfTrue="1" text="BAJO">
      <formula>NOT(ISERROR(SEARCH("BAJO",R12)))</formula>
    </cfRule>
    <cfRule type="containsText" priority="5" dxfId="0" operator="containsText" stopIfTrue="1" text="MEDIO">
      <formula>NOT(ISERROR(SEARCH("MEDIO",R12)))</formula>
    </cfRule>
  </conditionalFormatting>
  <conditionalFormatting sqref="R12">
    <cfRule type="colorScale" priority="6" dxfId="4">
      <colorScale>
        <cfvo type="min" val="0"/>
        <cfvo type="percentile" val="50"/>
        <cfvo type="max"/>
        <color rgb="FFF8696B"/>
        <color rgb="FFFFEB84"/>
        <color rgb="FF63BE7B"/>
      </colorScale>
    </cfRule>
  </conditionalFormatting>
  <conditionalFormatting sqref="R9:R11 R13:R27">
    <cfRule type="colorScale" priority="65" dxfId="4">
      <colorScale>
        <cfvo type="min" val="0"/>
        <cfvo type="percentile" val="50"/>
        <cfvo type="max"/>
        <color rgb="FFF8696B"/>
        <color rgb="FFFFEB84"/>
        <color rgb="FF63BE7B"/>
      </colorScale>
    </cfRule>
  </conditionalFormatting>
  <dataValidations count="1">
    <dataValidation allowBlank="1" showInputMessage="1" showErrorMessage="1" prompt="Explicar las condiciones o formas en las que se presenta la amenaza identificada. Si la amenaza no aplica, escribir &quot;NA&quot;." sqref="E9:E11"/>
  </dataValidations>
  <printOptions horizontalCentered="1"/>
  <pageMargins left="0.39375" right="0.39375" top="0.6298611111111111" bottom="0.5902777777777778" header="0.5118055555555555" footer="0"/>
  <pageSetup horizontalDpi="300" verticalDpi="300" orientation="portrait" scale="25" r:id="rId4"/>
  <headerFooter alignWithMargins="0">
    <oddFooter>&amp;LPlan de Emergencias Servisalud&amp;R&amp;D</oddFooter>
  </headerFooter>
  <colBreaks count="1" manualBreakCount="1">
    <brk id="12" max="26" man="1"/>
  </colBreaks>
  <ignoredErrors>
    <ignoredError sqref="N26:O27 O14:O18 O19:O21"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T54"/>
  <sheetViews>
    <sheetView zoomScale="112" zoomScaleNormal="112" zoomScalePageLayoutView="0" workbookViewId="0" topLeftCell="E4">
      <selection activeCell="Q8" sqref="Q8"/>
    </sheetView>
  </sheetViews>
  <sheetFormatPr defaultColWidth="11.421875" defaultRowHeight="12.75"/>
  <cols>
    <col min="1" max="1" width="53.8515625" style="4" customWidth="1"/>
    <col min="2" max="18" width="11.421875" style="4" customWidth="1"/>
    <col min="19" max="19" width="23.57421875" style="4" customWidth="1"/>
    <col min="20" max="20" width="34.421875" style="4" customWidth="1"/>
    <col min="21" max="16384" width="11.421875" style="4" customWidth="1"/>
  </cols>
  <sheetData>
    <row r="1" ht="11.25">
      <c r="A1" s="21"/>
    </row>
    <row r="2" ht="11.25">
      <c r="A2" s="21"/>
    </row>
    <row r="3" ht="11.25">
      <c r="A3" s="22"/>
    </row>
    <row r="4" ht="12" thickBot="1">
      <c r="A4" s="152"/>
    </row>
    <row r="5" spans="1:20" ht="12.75" customHeight="1">
      <c r="A5" s="207" t="s">
        <v>11</v>
      </c>
      <c r="B5" s="209" t="str">
        <f>'Iden. Amenazas'!B9</f>
        <v>SISMOS / TERREMOTOS </v>
      </c>
      <c r="C5" s="200" t="str">
        <f>'Iden. Amenazas'!B10</f>
        <v>INUNDACIÓN</v>
      </c>
      <c r="D5" s="200" t="str">
        <f>'Iden. Amenazas'!B11</f>
        <v>CONDICIONES CLIMATICAS   (VIENTOS FUERTES,GRANIZADAS )</v>
      </c>
      <c r="E5" s="200" t="str">
        <f>'Iden. Amenazas'!B12</f>
        <v> EVENTOS CLIMATICOS (TORMENTAS ELECTRICAS,CAIDA  DE RAYOS )</v>
      </c>
      <c r="F5" s="200" t="str">
        <f>'Iden. Amenazas'!B14</f>
        <v>ACCIDENTES DE TRANSITO          (atropello,accidentes vehiculares, colision ) </v>
      </c>
      <c r="G5" s="200" t="str">
        <f>'Iden. Amenazas'!B15</f>
        <v>CAIDA DE AREONAVES </v>
      </c>
      <c r="H5" s="200" t="str">
        <f>'Iden. Amenazas'!B16</f>
        <v>FALLAS EN SUB ESTACIONES ELECTRICAS , GENERADORES ELECTRICOS </v>
      </c>
      <c r="I5" s="200" t="str">
        <f>'Iden. Amenazas'!B17</f>
        <v>INCENDIO Y /O EXPLOSION</v>
      </c>
      <c r="J5" s="200" t="str">
        <f>'Iden. Amenazas'!B18</f>
        <v>ENFERMEDADES PRODUCIDAS POR ALIMENTOS (ETA'S)</v>
      </c>
      <c r="K5" s="200" t="str">
        <f>'Iden. Amenazas'!B19</f>
        <v>FALLO O COLAPSO ESTRUCTURAL </v>
      </c>
      <c r="L5" s="200" t="str">
        <f>'Iden. Amenazas'!B20</f>
        <v>INTOXICACION POR LIBERACION DE VAPORES TOXICOS</v>
      </c>
      <c r="M5" s="200" t="str">
        <f>'Iden. Amenazas'!B21</f>
        <v>FALLO EN EQUIPOS Y SISTEMAS </v>
      </c>
      <c r="N5" s="200" t="str">
        <f>'Iden. Amenazas'!B22</f>
        <v>TAREAS DE ALTO RIESGO</v>
      </c>
      <c r="O5" s="200" t="str">
        <f>'Iden. Amenazas'!B23</f>
        <v>MANEJO DE SUSTANCIAS QUIMICAS (fugas y derrames, liberación de sustancias y vapores)</v>
      </c>
      <c r="P5" s="200" t="str">
        <f>'Iden. Amenazas'!B24</f>
        <v>VOLCAMIENTO DE EQUIPOS Y MAQUINARIA</v>
      </c>
      <c r="Q5" s="200" t="str">
        <f>'Iden. Amenazas'!B26</f>
        <v>HURTO ROBO ATRACO </v>
      </c>
      <c r="R5" s="200" t="str">
        <f>'Iden. Amenazas'!B27</f>
        <v>COMPORTAMIENTOS AGRESIVOS </v>
      </c>
      <c r="S5" s="202" t="s">
        <v>70</v>
      </c>
      <c r="T5" s="202"/>
    </row>
    <row r="6" spans="1:20" ht="8.25" customHeight="1">
      <c r="A6" s="208"/>
      <c r="B6" s="210"/>
      <c r="C6" s="201"/>
      <c r="D6" s="201"/>
      <c r="E6" s="201"/>
      <c r="F6" s="201"/>
      <c r="G6" s="201"/>
      <c r="H6" s="201"/>
      <c r="I6" s="201"/>
      <c r="J6" s="201"/>
      <c r="K6" s="201"/>
      <c r="L6" s="201"/>
      <c r="M6" s="201"/>
      <c r="N6" s="201"/>
      <c r="O6" s="201"/>
      <c r="P6" s="201"/>
      <c r="Q6" s="201"/>
      <c r="R6" s="201"/>
      <c r="S6" s="202"/>
      <c r="T6" s="202"/>
    </row>
    <row r="7" spans="1:20" ht="13.5" customHeight="1">
      <c r="A7" s="205" t="s">
        <v>266</v>
      </c>
      <c r="B7" s="206"/>
      <c r="C7" s="206"/>
      <c r="D7" s="206"/>
      <c r="E7" s="206"/>
      <c r="F7" s="206"/>
      <c r="G7" s="206"/>
      <c r="H7" s="206"/>
      <c r="I7" s="206"/>
      <c r="J7" s="206"/>
      <c r="K7" s="206"/>
      <c r="L7" s="206"/>
      <c r="M7" s="206"/>
      <c r="N7" s="206"/>
      <c r="O7" s="206"/>
      <c r="P7" s="206"/>
      <c r="Q7" s="206"/>
      <c r="R7" s="206"/>
      <c r="S7" s="202"/>
      <c r="T7" s="202"/>
    </row>
    <row r="8" spans="1:20" s="8" customFormat="1" ht="71.25" customHeight="1">
      <c r="A8" s="23" t="s">
        <v>166</v>
      </c>
      <c r="B8" s="37">
        <v>1</v>
      </c>
      <c r="C8" s="37">
        <v>1</v>
      </c>
      <c r="D8" s="37">
        <v>1</v>
      </c>
      <c r="E8" s="37">
        <v>1</v>
      </c>
      <c r="F8" s="37">
        <v>1</v>
      </c>
      <c r="G8" s="37">
        <v>1</v>
      </c>
      <c r="H8" s="37">
        <v>1</v>
      </c>
      <c r="I8" s="37">
        <v>1</v>
      </c>
      <c r="J8" s="37">
        <v>1</v>
      </c>
      <c r="K8" s="37">
        <v>1</v>
      </c>
      <c r="L8" s="37">
        <v>1</v>
      </c>
      <c r="M8" s="37">
        <v>1</v>
      </c>
      <c r="N8" s="37">
        <v>1</v>
      </c>
      <c r="O8" s="37">
        <v>1</v>
      </c>
      <c r="P8" s="37">
        <v>0</v>
      </c>
      <c r="Q8" s="37">
        <v>1</v>
      </c>
      <c r="R8" s="37">
        <v>1</v>
      </c>
      <c r="S8" s="203" t="s">
        <v>167</v>
      </c>
      <c r="T8" s="203"/>
    </row>
    <row r="9" spans="1:20" ht="53.25" customHeight="1">
      <c r="A9" s="24" t="s">
        <v>112</v>
      </c>
      <c r="B9" s="37">
        <v>0</v>
      </c>
      <c r="C9" s="37">
        <v>0</v>
      </c>
      <c r="D9" s="37">
        <v>0</v>
      </c>
      <c r="E9" s="37">
        <v>0</v>
      </c>
      <c r="F9" s="37">
        <v>0</v>
      </c>
      <c r="G9" s="37">
        <v>0</v>
      </c>
      <c r="H9" s="37">
        <v>0</v>
      </c>
      <c r="I9" s="37">
        <v>0</v>
      </c>
      <c r="J9" s="37">
        <v>0</v>
      </c>
      <c r="K9" s="37">
        <v>0</v>
      </c>
      <c r="L9" s="37">
        <v>0</v>
      </c>
      <c r="M9" s="37">
        <v>0</v>
      </c>
      <c r="N9" s="37">
        <v>0</v>
      </c>
      <c r="O9" s="37">
        <v>0</v>
      </c>
      <c r="P9" s="37">
        <v>0</v>
      </c>
      <c r="Q9" s="37">
        <v>0</v>
      </c>
      <c r="R9" s="37">
        <v>0</v>
      </c>
      <c r="S9" s="195" t="s">
        <v>168</v>
      </c>
      <c r="T9" s="195"/>
    </row>
    <row r="10" spans="1:20" ht="45" customHeight="1">
      <c r="A10" s="24" t="s">
        <v>87</v>
      </c>
      <c r="B10" s="37">
        <v>0</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195" t="s">
        <v>169</v>
      </c>
      <c r="T10" s="195"/>
    </row>
    <row r="11" spans="1:20" ht="45" customHeight="1">
      <c r="A11" s="24" t="s">
        <v>113</v>
      </c>
      <c r="B11" s="37">
        <v>0</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195" t="s">
        <v>169</v>
      </c>
      <c r="T11" s="195"/>
    </row>
    <row r="12" spans="1:20" ht="78.75" customHeight="1">
      <c r="A12" s="24" t="s">
        <v>170</v>
      </c>
      <c r="B12" s="37">
        <v>0.5</v>
      </c>
      <c r="C12" s="37">
        <v>0.5</v>
      </c>
      <c r="D12" s="37">
        <v>0.5</v>
      </c>
      <c r="E12" s="37">
        <v>0.5</v>
      </c>
      <c r="F12" s="37">
        <v>0.5</v>
      </c>
      <c r="G12" s="37">
        <v>0.5</v>
      </c>
      <c r="H12" s="37">
        <v>0.5</v>
      </c>
      <c r="I12" s="37">
        <v>0.5</v>
      </c>
      <c r="J12" s="37">
        <v>0.5</v>
      </c>
      <c r="K12" s="37">
        <v>0.5</v>
      </c>
      <c r="L12" s="37">
        <v>0.5</v>
      </c>
      <c r="M12" s="37">
        <v>0.5</v>
      </c>
      <c r="N12" s="37">
        <v>0.5</v>
      </c>
      <c r="O12" s="37">
        <v>0.5</v>
      </c>
      <c r="P12" s="37">
        <v>0.5</v>
      </c>
      <c r="Q12" s="37">
        <v>0.5</v>
      </c>
      <c r="R12" s="37">
        <v>0.5</v>
      </c>
      <c r="S12" s="195" t="s">
        <v>171</v>
      </c>
      <c r="T12" s="195"/>
    </row>
    <row r="13" spans="1:20" ht="39.75" customHeight="1">
      <c r="A13" s="24" t="s">
        <v>114</v>
      </c>
      <c r="B13" s="37">
        <v>1</v>
      </c>
      <c r="C13" s="37">
        <v>1</v>
      </c>
      <c r="D13" s="37">
        <v>1</v>
      </c>
      <c r="E13" s="37">
        <v>1</v>
      </c>
      <c r="F13" s="37">
        <v>1</v>
      </c>
      <c r="G13" s="37">
        <v>1</v>
      </c>
      <c r="H13" s="37">
        <v>1</v>
      </c>
      <c r="I13" s="37">
        <v>1</v>
      </c>
      <c r="J13" s="37">
        <v>1</v>
      </c>
      <c r="K13" s="37">
        <v>1</v>
      </c>
      <c r="L13" s="37">
        <v>1</v>
      </c>
      <c r="M13" s="37">
        <v>1</v>
      </c>
      <c r="N13" s="37">
        <v>1</v>
      </c>
      <c r="O13" s="37">
        <v>1</v>
      </c>
      <c r="P13" s="37">
        <v>1</v>
      </c>
      <c r="Q13" s="37">
        <v>1</v>
      </c>
      <c r="R13" s="37">
        <v>1</v>
      </c>
      <c r="S13" s="196" t="s">
        <v>172</v>
      </c>
      <c r="T13" s="196"/>
    </row>
    <row r="14" spans="1:20" ht="33.75">
      <c r="A14" s="24" t="s">
        <v>173</v>
      </c>
      <c r="B14" s="37">
        <v>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195" t="s">
        <v>174</v>
      </c>
      <c r="T14" s="195"/>
    </row>
    <row r="15" spans="1:20" ht="41.25" customHeight="1">
      <c r="A15" s="24" t="s">
        <v>175</v>
      </c>
      <c r="B15" s="37">
        <v>1</v>
      </c>
      <c r="C15" s="37">
        <v>1</v>
      </c>
      <c r="D15" s="37">
        <v>1</v>
      </c>
      <c r="E15" s="37">
        <v>1</v>
      </c>
      <c r="F15" s="37">
        <v>1</v>
      </c>
      <c r="G15" s="37">
        <v>1</v>
      </c>
      <c r="H15" s="37">
        <v>1</v>
      </c>
      <c r="I15" s="37">
        <v>1</v>
      </c>
      <c r="J15" s="37">
        <v>1</v>
      </c>
      <c r="K15" s="37">
        <v>1</v>
      </c>
      <c r="L15" s="37">
        <v>1</v>
      </c>
      <c r="M15" s="37">
        <v>1</v>
      </c>
      <c r="N15" s="37">
        <v>1</v>
      </c>
      <c r="O15" s="37">
        <v>1</v>
      </c>
      <c r="P15" s="37">
        <v>1</v>
      </c>
      <c r="Q15" s="37">
        <v>1</v>
      </c>
      <c r="R15" s="37">
        <v>1</v>
      </c>
      <c r="S15" s="196" t="s">
        <v>176</v>
      </c>
      <c r="T15" s="196"/>
    </row>
    <row r="16" spans="1:20" ht="48" customHeight="1">
      <c r="A16" s="149" t="s">
        <v>177</v>
      </c>
      <c r="B16" s="37">
        <v>0.5</v>
      </c>
      <c r="C16" s="37">
        <v>0.5</v>
      </c>
      <c r="D16" s="37">
        <v>0.5</v>
      </c>
      <c r="E16" s="37">
        <v>0.5</v>
      </c>
      <c r="F16" s="37">
        <v>0.5</v>
      </c>
      <c r="G16" s="37">
        <v>0.5</v>
      </c>
      <c r="H16" s="37">
        <v>0.5</v>
      </c>
      <c r="I16" s="37">
        <v>0.5</v>
      </c>
      <c r="J16" s="37">
        <v>0.5</v>
      </c>
      <c r="K16" s="37">
        <v>0.5</v>
      </c>
      <c r="L16" s="37">
        <v>0.5</v>
      </c>
      <c r="M16" s="37">
        <v>0.5</v>
      </c>
      <c r="N16" s="37">
        <v>0.5</v>
      </c>
      <c r="O16" s="37">
        <v>0.5</v>
      </c>
      <c r="P16" s="37">
        <v>0.5</v>
      </c>
      <c r="Q16" s="37">
        <v>0.5</v>
      </c>
      <c r="R16" s="37">
        <v>0.5</v>
      </c>
      <c r="S16" s="197" t="s">
        <v>178</v>
      </c>
      <c r="T16" s="198"/>
    </row>
    <row r="17" spans="1:20" ht="78.75" customHeight="1">
      <c r="A17" s="24" t="s">
        <v>179</v>
      </c>
      <c r="B17" s="37">
        <v>0.5</v>
      </c>
      <c r="C17" s="37">
        <v>0.5</v>
      </c>
      <c r="D17" s="37">
        <v>0.5</v>
      </c>
      <c r="E17" s="37">
        <v>0.5</v>
      </c>
      <c r="F17" s="37">
        <v>0.5</v>
      </c>
      <c r="G17" s="37">
        <v>0.5</v>
      </c>
      <c r="H17" s="37">
        <v>0.5</v>
      </c>
      <c r="I17" s="37">
        <v>0.5</v>
      </c>
      <c r="J17" s="37">
        <v>0.5</v>
      </c>
      <c r="K17" s="37">
        <v>0.5</v>
      </c>
      <c r="L17" s="37">
        <v>0.5</v>
      </c>
      <c r="M17" s="37">
        <v>0.5</v>
      </c>
      <c r="N17" s="37">
        <v>0.5</v>
      </c>
      <c r="O17" s="37">
        <v>0.5</v>
      </c>
      <c r="P17" s="37">
        <v>0.5</v>
      </c>
      <c r="Q17" s="37">
        <v>0.5</v>
      </c>
      <c r="R17" s="37">
        <v>0.5</v>
      </c>
      <c r="S17" s="195" t="s">
        <v>180</v>
      </c>
      <c r="T17" s="195"/>
    </row>
    <row r="18" spans="1:20" ht="46.5" customHeight="1">
      <c r="A18" s="24" t="s">
        <v>181</v>
      </c>
      <c r="B18" s="37">
        <v>1</v>
      </c>
      <c r="C18" s="37">
        <v>1</v>
      </c>
      <c r="D18" s="37">
        <v>1</v>
      </c>
      <c r="E18" s="37">
        <v>1</v>
      </c>
      <c r="F18" s="37">
        <v>1</v>
      </c>
      <c r="G18" s="37">
        <v>1</v>
      </c>
      <c r="H18" s="37">
        <v>1</v>
      </c>
      <c r="I18" s="37">
        <v>1</v>
      </c>
      <c r="J18" s="37">
        <v>1</v>
      </c>
      <c r="K18" s="37">
        <v>1</v>
      </c>
      <c r="L18" s="37">
        <v>1</v>
      </c>
      <c r="M18" s="37">
        <v>1</v>
      </c>
      <c r="N18" s="37">
        <v>1</v>
      </c>
      <c r="O18" s="37">
        <v>1</v>
      </c>
      <c r="P18" s="37">
        <v>1</v>
      </c>
      <c r="Q18" s="37">
        <v>1</v>
      </c>
      <c r="R18" s="37">
        <v>1</v>
      </c>
      <c r="S18" s="195" t="s">
        <v>182</v>
      </c>
      <c r="T18" s="195"/>
    </row>
    <row r="19" spans="1:20" ht="46.5" customHeight="1">
      <c r="A19" s="24" t="s">
        <v>183</v>
      </c>
      <c r="B19" s="37">
        <v>1</v>
      </c>
      <c r="C19" s="37">
        <v>1</v>
      </c>
      <c r="D19" s="37">
        <v>1</v>
      </c>
      <c r="E19" s="37">
        <v>1</v>
      </c>
      <c r="F19" s="37">
        <v>1</v>
      </c>
      <c r="G19" s="37">
        <v>1</v>
      </c>
      <c r="H19" s="37">
        <v>1</v>
      </c>
      <c r="I19" s="37">
        <v>1</v>
      </c>
      <c r="J19" s="37">
        <v>1</v>
      </c>
      <c r="K19" s="37">
        <v>1</v>
      </c>
      <c r="L19" s="37">
        <v>1</v>
      </c>
      <c r="M19" s="37">
        <v>1</v>
      </c>
      <c r="N19" s="37">
        <v>1</v>
      </c>
      <c r="O19" s="37">
        <v>1</v>
      </c>
      <c r="P19" s="37">
        <v>1</v>
      </c>
      <c r="Q19" s="37">
        <v>1</v>
      </c>
      <c r="R19" s="37">
        <v>1</v>
      </c>
      <c r="S19" s="191" t="s">
        <v>184</v>
      </c>
      <c r="T19" s="192"/>
    </row>
    <row r="20" spans="1:20" ht="46.5" customHeight="1">
      <c r="A20" s="24" t="s">
        <v>185</v>
      </c>
      <c r="B20" s="37">
        <v>0.5</v>
      </c>
      <c r="C20" s="37">
        <v>0.5</v>
      </c>
      <c r="D20" s="37">
        <v>0.5</v>
      </c>
      <c r="E20" s="37">
        <v>0.5</v>
      </c>
      <c r="F20" s="37">
        <v>0.5</v>
      </c>
      <c r="G20" s="37">
        <v>0.5</v>
      </c>
      <c r="H20" s="37">
        <v>0.5</v>
      </c>
      <c r="I20" s="37">
        <v>0.5</v>
      </c>
      <c r="J20" s="37">
        <v>0.5</v>
      </c>
      <c r="K20" s="37">
        <v>0.5</v>
      </c>
      <c r="L20" s="37">
        <v>0.5</v>
      </c>
      <c r="M20" s="37">
        <v>0.5</v>
      </c>
      <c r="N20" s="37">
        <v>0.5</v>
      </c>
      <c r="O20" s="37">
        <v>0.5</v>
      </c>
      <c r="P20" s="37">
        <v>0.5</v>
      </c>
      <c r="Q20" s="37">
        <v>0.5</v>
      </c>
      <c r="R20" s="37">
        <v>0.5</v>
      </c>
      <c r="S20" s="191" t="s">
        <v>186</v>
      </c>
      <c r="T20" s="192"/>
    </row>
    <row r="21" spans="1:20" ht="46.5" customHeight="1">
      <c r="A21" s="24" t="s">
        <v>88</v>
      </c>
      <c r="B21" s="37">
        <v>1</v>
      </c>
      <c r="C21" s="37">
        <v>1</v>
      </c>
      <c r="D21" s="37">
        <v>1</v>
      </c>
      <c r="E21" s="37">
        <v>1</v>
      </c>
      <c r="F21" s="37">
        <v>1</v>
      </c>
      <c r="G21" s="37">
        <v>1</v>
      </c>
      <c r="H21" s="37">
        <v>1</v>
      </c>
      <c r="I21" s="37">
        <v>1</v>
      </c>
      <c r="J21" s="37">
        <v>1</v>
      </c>
      <c r="K21" s="37">
        <v>1</v>
      </c>
      <c r="L21" s="37">
        <v>1</v>
      </c>
      <c r="M21" s="37">
        <v>1</v>
      </c>
      <c r="N21" s="37">
        <v>1</v>
      </c>
      <c r="O21" s="37">
        <v>1</v>
      </c>
      <c r="P21" s="37">
        <v>1</v>
      </c>
      <c r="Q21" s="37">
        <v>1</v>
      </c>
      <c r="R21" s="37">
        <v>1</v>
      </c>
      <c r="S21" s="191" t="s">
        <v>187</v>
      </c>
      <c r="T21" s="192"/>
    </row>
    <row r="22" spans="1:20" ht="30.75" customHeight="1">
      <c r="A22" s="24" t="s">
        <v>89</v>
      </c>
      <c r="B22" s="37">
        <v>0.5</v>
      </c>
      <c r="C22" s="37">
        <v>0.5</v>
      </c>
      <c r="D22" s="37">
        <v>0.5</v>
      </c>
      <c r="E22" s="37">
        <v>0.5</v>
      </c>
      <c r="F22" s="37">
        <v>0</v>
      </c>
      <c r="G22" s="37">
        <v>0.5</v>
      </c>
      <c r="H22" s="37">
        <v>0.5</v>
      </c>
      <c r="I22" s="37">
        <v>0.5</v>
      </c>
      <c r="J22" s="37">
        <v>0.5</v>
      </c>
      <c r="K22" s="37">
        <v>0.5</v>
      </c>
      <c r="L22" s="37">
        <v>0.5</v>
      </c>
      <c r="M22" s="37">
        <v>0</v>
      </c>
      <c r="N22" s="37">
        <v>0</v>
      </c>
      <c r="O22" s="37">
        <v>0</v>
      </c>
      <c r="P22" s="37">
        <v>0.5</v>
      </c>
      <c r="Q22" s="37">
        <v>0</v>
      </c>
      <c r="R22" s="37">
        <v>0</v>
      </c>
      <c r="S22" s="195" t="s">
        <v>188</v>
      </c>
      <c r="T22" s="195"/>
    </row>
    <row r="23" spans="1:20" ht="44.25" customHeight="1">
      <c r="A23" s="24" t="s">
        <v>90</v>
      </c>
      <c r="B23" s="37">
        <v>0</v>
      </c>
      <c r="C23" s="37">
        <v>1</v>
      </c>
      <c r="D23" s="37">
        <v>1</v>
      </c>
      <c r="E23" s="37">
        <v>1</v>
      </c>
      <c r="F23" s="37">
        <v>1</v>
      </c>
      <c r="G23" s="37">
        <v>0</v>
      </c>
      <c r="H23" s="37">
        <v>0</v>
      </c>
      <c r="I23" s="37">
        <v>1</v>
      </c>
      <c r="J23" s="37">
        <v>0</v>
      </c>
      <c r="K23" s="37">
        <v>0</v>
      </c>
      <c r="L23" s="37">
        <v>0</v>
      </c>
      <c r="M23" s="37">
        <v>0</v>
      </c>
      <c r="N23" s="37">
        <v>1</v>
      </c>
      <c r="O23" s="37">
        <v>0</v>
      </c>
      <c r="P23" s="37">
        <v>0</v>
      </c>
      <c r="Q23" s="37">
        <v>0</v>
      </c>
      <c r="R23" s="37">
        <v>0</v>
      </c>
      <c r="S23" s="196" t="s">
        <v>189</v>
      </c>
      <c r="T23" s="196"/>
    </row>
    <row r="24" spans="1:20" ht="53.25" customHeight="1">
      <c r="A24" s="24" t="s">
        <v>91</v>
      </c>
      <c r="B24" s="37">
        <v>0</v>
      </c>
      <c r="C24" s="37">
        <v>1</v>
      </c>
      <c r="D24" s="37">
        <v>1</v>
      </c>
      <c r="E24" s="37">
        <v>0</v>
      </c>
      <c r="F24" s="37">
        <v>0</v>
      </c>
      <c r="G24" s="37">
        <v>0</v>
      </c>
      <c r="H24" s="37">
        <v>0</v>
      </c>
      <c r="I24" s="37">
        <v>0</v>
      </c>
      <c r="J24" s="37">
        <v>0</v>
      </c>
      <c r="K24" s="37">
        <v>0</v>
      </c>
      <c r="L24" s="37">
        <v>0</v>
      </c>
      <c r="M24" s="37">
        <v>0</v>
      </c>
      <c r="N24" s="37">
        <v>0</v>
      </c>
      <c r="O24" s="37">
        <v>0</v>
      </c>
      <c r="P24" s="37">
        <v>0</v>
      </c>
      <c r="Q24" s="37">
        <v>0</v>
      </c>
      <c r="R24" s="37">
        <v>0</v>
      </c>
      <c r="S24" s="191" t="s">
        <v>190</v>
      </c>
      <c r="T24" s="192"/>
    </row>
    <row r="25" spans="1:20" ht="67.5" customHeight="1">
      <c r="A25" s="24" t="s">
        <v>115</v>
      </c>
      <c r="B25" s="37">
        <v>1</v>
      </c>
      <c r="C25" s="37">
        <v>1</v>
      </c>
      <c r="D25" s="37">
        <v>1</v>
      </c>
      <c r="E25" s="37">
        <v>1</v>
      </c>
      <c r="F25" s="37">
        <v>1</v>
      </c>
      <c r="G25" s="37">
        <v>1</v>
      </c>
      <c r="H25" s="37">
        <v>1</v>
      </c>
      <c r="I25" s="37">
        <v>1</v>
      </c>
      <c r="J25" s="37">
        <v>1</v>
      </c>
      <c r="K25" s="37">
        <v>1</v>
      </c>
      <c r="L25" s="37">
        <v>1</v>
      </c>
      <c r="M25" s="37">
        <v>1</v>
      </c>
      <c r="N25" s="37">
        <v>1</v>
      </c>
      <c r="O25" s="37">
        <v>1</v>
      </c>
      <c r="P25" s="37">
        <v>1</v>
      </c>
      <c r="Q25" s="37">
        <v>1</v>
      </c>
      <c r="R25" s="37">
        <v>1</v>
      </c>
      <c r="S25" s="195" t="s">
        <v>191</v>
      </c>
      <c r="T25" s="195"/>
    </row>
    <row r="26" spans="1:20" ht="58.5" customHeight="1">
      <c r="A26" s="24" t="s">
        <v>192</v>
      </c>
      <c r="B26" s="37">
        <v>1</v>
      </c>
      <c r="C26" s="37">
        <v>1</v>
      </c>
      <c r="D26" s="37">
        <v>1</v>
      </c>
      <c r="E26" s="37">
        <v>1</v>
      </c>
      <c r="F26" s="37">
        <v>1</v>
      </c>
      <c r="G26" s="37">
        <v>1</v>
      </c>
      <c r="H26" s="37">
        <v>1</v>
      </c>
      <c r="I26" s="37">
        <v>1</v>
      </c>
      <c r="J26" s="37">
        <v>1</v>
      </c>
      <c r="K26" s="37">
        <v>1</v>
      </c>
      <c r="L26" s="37">
        <v>1</v>
      </c>
      <c r="M26" s="37">
        <v>0</v>
      </c>
      <c r="N26" s="37">
        <v>1</v>
      </c>
      <c r="O26" s="37">
        <v>1</v>
      </c>
      <c r="P26" s="37">
        <v>0</v>
      </c>
      <c r="Q26" s="37">
        <v>0</v>
      </c>
      <c r="R26" s="37">
        <v>0</v>
      </c>
      <c r="S26" s="195" t="s">
        <v>193</v>
      </c>
      <c r="T26" s="195"/>
    </row>
    <row r="27" spans="1:20" ht="78.75" customHeight="1">
      <c r="A27" s="24" t="s">
        <v>116</v>
      </c>
      <c r="B27" s="37">
        <v>0</v>
      </c>
      <c r="C27" s="37">
        <v>0</v>
      </c>
      <c r="D27" s="37">
        <v>0.5</v>
      </c>
      <c r="E27" s="37">
        <v>0.5</v>
      </c>
      <c r="F27" s="37">
        <v>0.5</v>
      </c>
      <c r="G27" s="37">
        <v>0.5</v>
      </c>
      <c r="H27" s="37">
        <v>0.5</v>
      </c>
      <c r="I27" s="37">
        <v>0.5</v>
      </c>
      <c r="J27" s="37">
        <v>0.5</v>
      </c>
      <c r="K27" s="37">
        <v>0.5</v>
      </c>
      <c r="L27" s="37">
        <v>0.5</v>
      </c>
      <c r="M27" s="37">
        <v>0.5</v>
      </c>
      <c r="N27" s="37">
        <v>0.5</v>
      </c>
      <c r="O27" s="37">
        <v>0.5</v>
      </c>
      <c r="P27" s="37">
        <v>0.5</v>
      </c>
      <c r="Q27" s="37">
        <v>0.5</v>
      </c>
      <c r="R27" s="37">
        <v>0.5</v>
      </c>
      <c r="S27" s="195" t="s">
        <v>117</v>
      </c>
      <c r="T27" s="195"/>
    </row>
    <row r="28" spans="1:20" ht="56.25" customHeight="1">
      <c r="A28" s="24" t="s">
        <v>194</v>
      </c>
      <c r="B28" s="37">
        <v>0.5</v>
      </c>
      <c r="C28" s="37">
        <v>0.5</v>
      </c>
      <c r="D28" s="37">
        <v>0.5</v>
      </c>
      <c r="E28" s="37">
        <v>0.5</v>
      </c>
      <c r="F28" s="37">
        <v>0.5</v>
      </c>
      <c r="G28" s="37">
        <v>0.5</v>
      </c>
      <c r="H28" s="37">
        <v>0.5</v>
      </c>
      <c r="I28" s="37">
        <v>0.5</v>
      </c>
      <c r="J28" s="37">
        <v>0.5</v>
      </c>
      <c r="K28" s="37">
        <v>0.5</v>
      </c>
      <c r="L28" s="37">
        <v>0.5</v>
      </c>
      <c r="M28" s="37">
        <v>0.5</v>
      </c>
      <c r="N28" s="37">
        <v>0.5</v>
      </c>
      <c r="O28" s="37">
        <v>0.5</v>
      </c>
      <c r="P28" s="37">
        <v>0.5</v>
      </c>
      <c r="Q28" s="37">
        <v>0.5</v>
      </c>
      <c r="R28" s="37">
        <v>0.5</v>
      </c>
      <c r="S28" s="195" t="s">
        <v>195</v>
      </c>
      <c r="T28" s="195"/>
    </row>
    <row r="29" spans="1:20" ht="18.75" customHeight="1">
      <c r="A29" s="151" t="s">
        <v>13</v>
      </c>
      <c r="B29" s="20">
        <f>AVERAGE(B8:B28)</f>
        <v>0.5238095238095238</v>
      </c>
      <c r="C29" s="20">
        <f aca="true" t="shared" si="0" ref="C29:R29">AVERAGE(C8:C28)</f>
        <v>0.6190476190476191</v>
      </c>
      <c r="D29" s="20">
        <f t="shared" si="0"/>
        <v>0.6428571428571429</v>
      </c>
      <c r="E29" s="20">
        <f t="shared" si="0"/>
        <v>0.5952380952380952</v>
      </c>
      <c r="F29" s="20">
        <f t="shared" si="0"/>
        <v>0.5714285714285714</v>
      </c>
      <c r="G29" s="20">
        <f t="shared" si="0"/>
        <v>0.5476190476190477</v>
      </c>
      <c r="H29" s="20">
        <f t="shared" si="0"/>
        <v>0.5476190476190477</v>
      </c>
      <c r="I29" s="20">
        <f t="shared" si="0"/>
        <v>0.5952380952380952</v>
      </c>
      <c r="J29" s="20">
        <f t="shared" si="0"/>
        <v>0.5476190476190477</v>
      </c>
      <c r="K29" s="20">
        <f t="shared" si="0"/>
        <v>0.5476190476190477</v>
      </c>
      <c r="L29" s="20">
        <f t="shared" si="0"/>
        <v>0.5476190476190477</v>
      </c>
      <c r="M29" s="20">
        <f t="shared" si="0"/>
        <v>0.47619047619047616</v>
      </c>
      <c r="N29" s="20">
        <f t="shared" si="0"/>
        <v>0.5714285714285714</v>
      </c>
      <c r="O29" s="20">
        <f t="shared" si="0"/>
        <v>0.5238095238095238</v>
      </c>
      <c r="P29" s="20">
        <f t="shared" si="0"/>
        <v>0.4523809523809524</v>
      </c>
      <c r="Q29" s="20">
        <f t="shared" si="0"/>
        <v>0.47619047619047616</v>
      </c>
      <c r="R29" s="20">
        <f t="shared" si="0"/>
        <v>0.47619047619047616</v>
      </c>
      <c r="S29" s="43"/>
      <c r="T29" s="44"/>
    </row>
    <row r="30" spans="1:20" ht="13.5" customHeight="1">
      <c r="A30" s="204" t="s">
        <v>21</v>
      </c>
      <c r="B30" s="204"/>
      <c r="C30" s="204"/>
      <c r="D30" s="204"/>
      <c r="E30" s="204"/>
      <c r="F30" s="204"/>
      <c r="G30" s="204"/>
      <c r="H30" s="204"/>
      <c r="I30" s="204"/>
      <c r="J30" s="204"/>
      <c r="K30" s="204"/>
      <c r="L30" s="204"/>
      <c r="M30" s="204"/>
      <c r="N30" s="204"/>
      <c r="O30" s="204"/>
      <c r="P30" s="204"/>
      <c r="Q30" s="204"/>
      <c r="R30" s="204"/>
      <c r="S30" s="45"/>
      <c r="T30" s="46"/>
    </row>
    <row r="31" spans="1:20" ht="62.25" customHeight="1">
      <c r="A31" s="150" t="s">
        <v>92</v>
      </c>
      <c r="B31" s="25">
        <v>0.5</v>
      </c>
      <c r="C31" s="25">
        <v>0.5</v>
      </c>
      <c r="D31" s="25">
        <v>0.5</v>
      </c>
      <c r="E31" s="25">
        <v>0.5</v>
      </c>
      <c r="F31" s="25">
        <v>0.5</v>
      </c>
      <c r="G31" s="25">
        <v>0.5</v>
      </c>
      <c r="H31" s="25">
        <v>0.5</v>
      </c>
      <c r="I31" s="25">
        <v>0.5</v>
      </c>
      <c r="J31" s="25">
        <v>0.5</v>
      </c>
      <c r="K31" s="25">
        <v>0.5</v>
      </c>
      <c r="L31" s="25">
        <v>0.5</v>
      </c>
      <c r="M31" s="25">
        <v>0.5</v>
      </c>
      <c r="N31" s="25">
        <v>0.5</v>
      </c>
      <c r="O31" s="25">
        <v>0.5</v>
      </c>
      <c r="P31" s="25">
        <v>0.5</v>
      </c>
      <c r="Q31" s="25">
        <v>0.5</v>
      </c>
      <c r="R31" s="25">
        <v>0.5</v>
      </c>
      <c r="S31" s="195" t="s">
        <v>196</v>
      </c>
      <c r="T31" s="195"/>
    </row>
    <row r="32" spans="1:20" ht="53.25" customHeight="1">
      <c r="A32" s="24" t="s">
        <v>118</v>
      </c>
      <c r="B32" s="25">
        <v>1</v>
      </c>
      <c r="C32" s="25">
        <v>1</v>
      </c>
      <c r="D32" s="25">
        <v>1</v>
      </c>
      <c r="E32" s="25">
        <v>1</v>
      </c>
      <c r="F32" s="25">
        <v>0</v>
      </c>
      <c r="G32" s="25">
        <v>0</v>
      </c>
      <c r="H32" s="25">
        <v>0</v>
      </c>
      <c r="I32" s="25">
        <v>0</v>
      </c>
      <c r="J32" s="25">
        <v>1</v>
      </c>
      <c r="K32" s="25">
        <v>1</v>
      </c>
      <c r="L32" s="25">
        <v>0</v>
      </c>
      <c r="M32" s="25">
        <v>0</v>
      </c>
      <c r="N32" s="25">
        <v>0</v>
      </c>
      <c r="O32" s="25">
        <v>0</v>
      </c>
      <c r="P32" s="25">
        <v>0</v>
      </c>
      <c r="Q32" s="25">
        <v>0</v>
      </c>
      <c r="R32" s="25">
        <v>0</v>
      </c>
      <c r="S32" s="196" t="s">
        <v>197</v>
      </c>
      <c r="T32" s="196"/>
    </row>
    <row r="33" spans="1:20" ht="56.25" customHeight="1">
      <c r="A33" s="24" t="s">
        <v>198</v>
      </c>
      <c r="B33" s="25">
        <v>1</v>
      </c>
      <c r="C33" s="25">
        <v>1</v>
      </c>
      <c r="D33" s="25">
        <v>1</v>
      </c>
      <c r="E33" s="25">
        <v>1</v>
      </c>
      <c r="F33" s="25">
        <v>0</v>
      </c>
      <c r="G33" s="25">
        <v>0</v>
      </c>
      <c r="H33" s="25">
        <v>0</v>
      </c>
      <c r="I33" s="25">
        <v>0</v>
      </c>
      <c r="J33" s="25">
        <v>1</v>
      </c>
      <c r="K33" s="25">
        <v>1</v>
      </c>
      <c r="L33" s="25">
        <v>0</v>
      </c>
      <c r="M33" s="25">
        <v>0</v>
      </c>
      <c r="N33" s="25">
        <v>0</v>
      </c>
      <c r="O33" s="25">
        <v>0</v>
      </c>
      <c r="P33" s="25">
        <v>0</v>
      </c>
      <c r="Q33" s="25">
        <v>0</v>
      </c>
      <c r="R33" s="25">
        <v>0</v>
      </c>
      <c r="S33" s="195" t="s">
        <v>71</v>
      </c>
      <c r="T33" s="195"/>
    </row>
    <row r="34" spans="1:20" ht="61.5" customHeight="1">
      <c r="A34" s="24" t="s">
        <v>119</v>
      </c>
      <c r="B34" s="25">
        <v>1</v>
      </c>
      <c r="C34" s="25">
        <v>1</v>
      </c>
      <c r="D34" s="25">
        <v>1</v>
      </c>
      <c r="E34" s="25">
        <v>1</v>
      </c>
      <c r="F34" s="25">
        <v>0</v>
      </c>
      <c r="G34" s="25">
        <v>0</v>
      </c>
      <c r="H34" s="25">
        <v>0</v>
      </c>
      <c r="I34" s="25">
        <v>0</v>
      </c>
      <c r="J34" s="25">
        <v>1</v>
      </c>
      <c r="K34" s="25">
        <v>1</v>
      </c>
      <c r="L34" s="25">
        <v>0</v>
      </c>
      <c r="M34" s="25">
        <v>0</v>
      </c>
      <c r="N34" s="25">
        <v>0</v>
      </c>
      <c r="O34" s="25">
        <v>0</v>
      </c>
      <c r="P34" s="25">
        <v>0</v>
      </c>
      <c r="Q34" s="25">
        <v>0</v>
      </c>
      <c r="R34" s="25">
        <v>0</v>
      </c>
      <c r="S34" s="195" t="s">
        <v>199</v>
      </c>
      <c r="T34" s="195"/>
    </row>
    <row r="35" spans="1:20" ht="39.75" customHeight="1">
      <c r="A35" s="24" t="s">
        <v>93</v>
      </c>
      <c r="B35" s="25">
        <v>1</v>
      </c>
      <c r="C35" s="25">
        <v>1</v>
      </c>
      <c r="D35" s="25">
        <v>1</v>
      </c>
      <c r="E35" s="25">
        <v>1</v>
      </c>
      <c r="F35" s="25">
        <v>0</v>
      </c>
      <c r="G35" s="25">
        <v>0</v>
      </c>
      <c r="H35" s="25">
        <v>0</v>
      </c>
      <c r="I35" s="25">
        <v>0</v>
      </c>
      <c r="J35" s="25">
        <v>1</v>
      </c>
      <c r="K35" s="25">
        <v>1</v>
      </c>
      <c r="L35" s="25">
        <v>0</v>
      </c>
      <c r="M35" s="25">
        <v>0</v>
      </c>
      <c r="N35" s="25">
        <v>0</v>
      </c>
      <c r="O35" s="25">
        <v>0</v>
      </c>
      <c r="P35" s="25">
        <v>0</v>
      </c>
      <c r="Q35" s="25">
        <v>0</v>
      </c>
      <c r="R35" s="25">
        <v>0</v>
      </c>
      <c r="S35" s="196" t="s">
        <v>120</v>
      </c>
      <c r="T35" s="196"/>
    </row>
    <row r="36" spans="1:20" ht="24.75" customHeight="1">
      <c r="A36" s="24" t="s">
        <v>121</v>
      </c>
      <c r="B36" s="25">
        <v>0.5</v>
      </c>
      <c r="C36" s="25">
        <v>0.5</v>
      </c>
      <c r="D36" s="25">
        <v>0.5</v>
      </c>
      <c r="E36" s="25">
        <v>0.5</v>
      </c>
      <c r="F36" s="25">
        <v>0</v>
      </c>
      <c r="G36" s="25">
        <v>0</v>
      </c>
      <c r="H36" s="25">
        <v>0</v>
      </c>
      <c r="I36" s="25">
        <v>0</v>
      </c>
      <c r="J36" s="25">
        <v>0.5</v>
      </c>
      <c r="K36" s="25">
        <v>0.5</v>
      </c>
      <c r="L36" s="25">
        <v>0</v>
      </c>
      <c r="M36" s="25">
        <v>0</v>
      </c>
      <c r="N36" s="25">
        <v>0</v>
      </c>
      <c r="O36" s="25">
        <v>0</v>
      </c>
      <c r="P36" s="25">
        <v>0</v>
      </c>
      <c r="Q36" s="25">
        <v>0</v>
      </c>
      <c r="R36" s="25">
        <v>0</v>
      </c>
      <c r="S36" s="196" t="s">
        <v>200</v>
      </c>
      <c r="T36" s="196"/>
    </row>
    <row r="37" spans="1:20" ht="33.75" customHeight="1">
      <c r="A37" s="24" t="s">
        <v>14</v>
      </c>
      <c r="B37" s="25">
        <v>0.5</v>
      </c>
      <c r="C37" s="25">
        <v>0.5</v>
      </c>
      <c r="D37" s="25">
        <v>0.5</v>
      </c>
      <c r="E37" s="25">
        <v>0.5</v>
      </c>
      <c r="F37" s="25">
        <v>0.5</v>
      </c>
      <c r="G37" s="25">
        <v>0.5</v>
      </c>
      <c r="H37" s="25">
        <v>0.5</v>
      </c>
      <c r="I37" s="25">
        <v>0.5</v>
      </c>
      <c r="J37" s="25">
        <v>0.5</v>
      </c>
      <c r="K37" s="25">
        <v>0.5</v>
      </c>
      <c r="L37" s="25">
        <v>0.5</v>
      </c>
      <c r="M37" s="25">
        <v>0.5</v>
      </c>
      <c r="N37" s="25">
        <v>0.5</v>
      </c>
      <c r="O37" s="25">
        <v>0.5</v>
      </c>
      <c r="P37" s="25">
        <v>0.5</v>
      </c>
      <c r="Q37" s="25">
        <v>0.5</v>
      </c>
      <c r="R37" s="25">
        <v>0.5</v>
      </c>
      <c r="S37" s="196" t="s">
        <v>201</v>
      </c>
      <c r="T37" s="196"/>
    </row>
    <row r="38" spans="1:20" ht="33.75" customHeight="1">
      <c r="A38" s="24" t="s">
        <v>122</v>
      </c>
      <c r="B38" s="25">
        <v>0.5</v>
      </c>
      <c r="C38" s="25">
        <v>0.5</v>
      </c>
      <c r="D38" s="25">
        <v>0.5</v>
      </c>
      <c r="E38" s="25">
        <v>0.5</v>
      </c>
      <c r="F38" s="25">
        <v>0.5</v>
      </c>
      <c r="G38" s="25">
        <v>0.5</v>
      </c>
      <c r="H38" s="25">
        <v>0.5</v>
      </c>
      <c r="I38" s="25">
        <v>0.5</v>
      </c>
      <c r="J38" s="25">
        <v>0.5</v>
      </c>
      <c r="K38" s="25">
        <v>0.5</v>
      </c>
      <c r="L38" s="25">
        <v>0.5</v>
      </c>
      <c r="M38" s="25">
        <v>0.5</v>
      </c>
      <c r="N38" s="25">
        <v>0.5</v>
      </c>
      <c r="O38" s="25">
        <v>0.5</v>
      </c>
      <c r="P38" s="25">
        <v>0.5</v>
      </c>
      <c r="Q38" s="25">
        <v>0.5</v>
      </c>
      <c r="R38" s="25">
        <v>0.5</v>
      </c>
      <c r="S38" s="196" t="s">
        <v>202</v>
      </c>
      <c r="T38" s="196"/>
    </row>
    <row r="39" spans="1:20" s="8" customFormat="1" ht="45" customHeight="1">
      <c r="A39" s="23" t="s">
        <v>123</v>
      </c>
      <c r="B39" s="37">
        <v>0.5</v>
      </c>
      <c r="C39" s="37">
        <v>0.5</v>
      </c>
      <c r="D39" s="37">
        <v>0.5</v>
      </c>
      <c r="E39" s="37">
        <v>0.5</v>
      </c>
      <c r="F39" s="37">
        <v>0.5</v>
      </c>
      <c r="G39" s="37">
        <v>0.5</v>
      </c>
      <c r="H39" s="37">
        <v>0.5</v>
      </c>
      <c r="I39" s="37">
        <v>0.5</v>
      </c>
      <c r="J39" s="37">
        <v>0.5</v>
      </c>
      <c r="K39" s="37">
        <v>0.5</v>
      </c>
      <c r="L39" s="37">
        <v>0.5</v>
      </c>
      <c r="M39" s="37">
        <v>0.5</v>
      </c>
      <c r="N39" s="37">
        <v>0.5</v>
      </c>
      <c r="O39" s="37">
        <v>0.5</v>
      </c>
      <c r="P39" s="37">
        <v>0.5</v>
      </c>
      <c r="Q39" s="37">
        <v>0.5</v>
      </c>
      <c r="R39" s="37">
        <v>0.5</v>
      </c>
      <c r="S39" s="203" t="s">
        <v>203</v>
      </c>
      <c r="T39" s="203"/>
    </row>
    <row r="40" spans="1:20" s="8" customFormat="1" ht="45" customHeight="1">
      <c r="A40" s="23" t="s">
        <v>96</v>
      </c>
      <c r="B40" s="37">
        <v>0.5</v>
      </c>
      <c r="C40" s="37">
        <v>0.5</v>
      </c>
      <c r="D40" s="37">
        <v>0.5</v>
      </c>
      <c r="E40" s="37">
        <v>0.5</v>
      </c>
      <c r="F40" s="37">
        <v>0.5</v>
      </c>
      <c r="G40" s="37">
        <v>0.5</v>
      </c>
      <c r="H40" s="37">
        <v>0.5</v>
      </c>
      <c r="I40" s="37">
        <v>0.5</v>
      </c>
      <c r="J40" s="37">
        <v>0.5</v>
      </c>
      <c r="K40" s="37">
        <v>0.5</v>
      </c>
      <c r="L40" s="37">
        <v>0.5</v>
      </c>
      <c r="M40" s="37">
        <v>0.5</v>
      </c>
      <c r="N40" s="37">
        <v>0.5</v>
      </c>
      <c r="O40" s="37">
        <v>0.5</v>
      </c>
      <c r="P40" s="37">
        <v>0.5</v>
      </c>
      <c r="Q40" s="37">
        <v>0.5</v>
      </c>
      <c r="R40" s="37">
        <v>0.5</v>
      </c>
      <c r="S40" s="193" t="s">
        <v>204</v>
      </c>
      <c r="T40" s="194"/>
    </row>
    <row r="41" spans="1:20" ht="56.25" customHeight="1">
      <c r="A41" s="24" t="s">
        <v>94</v>
      </c>
      <c r="B41" s="25">
        <v>0.5</v>
      </c>
      <c r="C41" s="25">
        <v>0.5</v>
      </c>
      <c r="D41" s="25">
        <v>0.5</v>
      </c>
      <c r="E41" s="25">
        <v>0.5</v>
      </c>
      <c r="F41" s="25">
        <v>0.5</v>
      </c>
      <c r="G41" s="25">
        <v>0.5</v>
      </c>
      <c r="H41" s="25">
        <v>0.5</v>
      </c>
      <c r="I41" s="25">
        <v>0.5</v>
      </c>
      <c r="J41" s="25">
        <v>0.5</v>
      </c>
      <c r="K41" s="25">
        <v>0.5</v>
      </c>
      <c r="L41" s="25">
        <v>0.5</v>
      </c>
      <c r="M41" s="25">
        <v>0.5</v>
      </c>
      <c r="N41" s="25">
        <v>0.5</v>
      </c>
      <c r="O41" s="25">
        <v>0.5</v>
      </c>
      <c r="P41" s="25">
        <v>0.5</v>
      </c>
      <c r="Q41" s="25">
        <v>0.5</v>
      </c>
      <c r="R41" s="25">
        <v>0.5</v>
      </c>
      <c r="S41" s="195" t="s">
        <v>205</v>
      </c>
      <c r="T41" s="195"/>
    </row>
    <row r="42" spans="1:20" ht="11.25">
      <c r="A42" s="42" t="s">
        <v>13</v>
      </c>
      <c r="B42" s="27">
        <f>AVERAGE(B31:B41)</f>
        <v>0.6818181818181818</v>
      </c>
      <c r="C42" s="27">
        <f aca="true" t="shared" si="1" ref="C42:Q42">AVERAGE(C31:C41)</f>
        <v>0.6818181818181818</v>
      </c>
      <c r="D42" s="27">
        <f t="shared" si="1"/>
        <v>0.6818181818181818</v>
      </c>
      <c r="E42" s="27">
        <f t="shared" si="1"/>
        <v>0.6818181818181818</v>
      </c>
      <c r="F42" s="27">
        <f t="shared" si="1"/>
        <v>0.2727272727272727</v>
      </c>
      <c r="G42" s="27">
        <f t="shared" si="1"/>
        <v>0.2727272727272727</v>
      </c>
      <c r="H42" s="27">
        <f t="shared" si="1"/>
        <v>0.2727272727272727</v>
      </c>
      <c r="I42" s="27">
        <f t="shared" si="1"/>
        <v>0.2727272727272727</v>
      </c>
      <c r="J42" s="27">
        <f t="shared" si="1"/>
        <v>0.6818181818181818</v>
      </c>
      <c r="K42" s="27">
        <f t="shared" si="1"/>
        <v>0.6818181818181818</v>
      </c>
      <c r="L42" s="27">
        <f t="shared" si="1"/>
        <v>0.2727272727272727</v>
      </c>
      <c r="M42" s="27">
        <f t="shared" si="1"/>
        <v>0.2727272727272727</v>
      </c>
      <c r="N42" s="27">
        <f t="shared" si="1"/>
        <v>0.2727272727272727</v>
      </c>
      <c r="O42" s="27">
        <f t="shared" si="1"/>
        <v>0.2727272727272727</v>
      </c>
      <c r="P42" s="27">
        <f t="shared" si="1"/>
        <v>0.2727272727272727</v>
      </c>
      <c r="Q42" s="27">
        <f t="shared" si="1"/>
        <v>0.2727272727272727</v>
      </c>
      <c r="R42" s="27">
        <f>AVERAGE(R31:R41)</f>
        <v>0.2727272727272727</v>
      </c>
      <c r="S42" s="47"/>
      <c r="T42" s="47"/>
    </row>
    <row r="43" spans="1:20" ht="13.5" customHeight="1">
      <c r="A43" s="204" t="s">
        <v>22</v>
      </c>
      <c r="B43" s="204"/>
      <c r="C43" s="204"/>
      <c r="D43" s="204"/>
      <c r="E43" s="204"/>
      <c r="F43" s="204"/>
      <c r="G43" s="204"/>
      <c r="H43" s="204"/>
      <c r="I43" s="204"/>
      <c r="J43" s="204"/>
      <c r="K43" s="204"/>
      <c r="L43" s="204"/>
      <c r="M43" s="204"/>
      <c r="N43" s="204"/>
      <c r="O43" s="204"/>
      <c r="P43" s="204"/>
      <c r="Q43" s="204"/>
      <c r="R43" s="204"/>
      <c r="S43" s="47"/>
      <c r="T43" s="47"/>
    </row>
    <row r="44" spans="1:20" ht="56.25" customHeight="1">
      <c r="A44" s="24" t="s">
        <v>23</v>
      </c>
      <c r="B44" s="25">
        <v>0.5</v>
      </c>
      <c r="C44" s="25">
        <v>0.5</v>
      </c>
      <c r="D44" s="25">
        <v>0.5</v>
      </c>
      <c r="E44" s="25">
        <v>0.5</v>
      </c>
      <c r="F44" s="25">
        <v>0.5</v>
      </c>
      <c r="G44" s="25">
        <v>0.5</v>
      </c>
      <c r="H44" s="25">
        <v>0.5</v>
      </c>
      <c r="I44" s="25">
        <v>0.5</v>
      </c>
      <c r="J44" s="25">
        <v>0.5</v>
      </c>
      <c r="K44" s="25">
        <v>0.5</v>
      </c>
      <c r="L44" s="25">
        <v>0.5</v>
      </c>
      <c r="M44" s="25">
        <v>0.5</v>
      </c>
      <c r="N44" s="25">
        <v>0.5</v>
      </c>
      <c r="O44" s="25">
        <v>0.5</v>
      </c>
      <c r="P44" s="25">
        <v>0.5</v>
      </c>
      <c r="Q44" s="25">
        <v>0.5</v>
      </c>
      <c r="R44" s="25">
        <v>0.5</v>
      </c>
      <c r="S44" s="195" t="s">
        <v>206</v>
      </c>
      <c r="T44" s="195"/>
    </row>
    <row r="45" spans="1:20" ht="56.25" customHeight="1">
      <c r="A45" s="24" t="s">
        <v>207</v>
      </c>
      <c r="B45" s="25">
        <v>0.5</v>
      </c>
      <c r="C45" s="25">
        <v>0.5</v>
      </c>
      <c r="D45" s="25">
        <v>0.5</v>
      </c>
      <c r="E45" s="25">
        <v>0.5</v>
      </c>
      <c r="F45" s="25">
        <v>0.5</v>
      </c>
      <c r="G45" s="25">
        <v>0.5</v>
      </c>
      <c r="H45" s="25">
        <v>0.5</v>
      </c>
      <c r="I45" s="25">
        <v>0.5</v>
      </c>
      <c r="J45" s="25">
        <v>0.5</v>
      </c>
      <c r="K45" s="25">
        <v>0.5</v>
      </c>
      <c r="L45" s="25">
        <v>0.5</v>
      </c>
      <c r="M45" s="25">
        <v>0.5</v>
      </c>
      <c r="N45" s="25">
        <v>0.5</v>
      </c>
      <c r="O45" s="25">
        <v>0.5</v>
      </c>
      <c r="P45" s="25">
        <v>0.5</v>
      </c>
      <c r="Q45" s="25">
        <v>0.5</v>
      </c>
      <c r="R45" s="25">
        <v>0.5</v>
      </c>
      <c r="S45" s="195" t="s">
        <v>208</v>
      </c>
      <c r="T45" s="195"/>
    </row>
    <row r="46" spans="1:20" ht="56.25" customHeight="1">
      <c r="A46" s="24" t="s">
        <v>124</v>
      </c>
      <c r="B46" s="25">
        <v>0.5</v>
      </c>
      <c r="C46" s="25">
        <v>0.5</v>
      </c>
      <c r="D46" s="25">
        <v>0.5</v>
      </c>
      <c r="E46" s="25">
        <v>0.5</v>
      </c>
      <c r="F46" s="25">
        <v>0.5</v>
      </c>
      <c r="G46" s="25">
        <v>0.5</v>
      </c>
      <c r="H46" s="25">
        <v>0.5</v>
      </c>
      <c r="I46" s="25">
        <v>0.5</v>
      </c>
      <c r="J46" s="25">
        <v>0.5</v>
      </c>
      <c r="K46" s="25">
        <v>0.5</v>
      </c>
      <c r="L46" s="25">
        <v>0.5</v>
      </c>
      <c r="M46" s="25">
        <v>0.5</v>
      </c>
      <c r="N46" s="25">
        <v>0.5</v>
      </c>
      <c r="O46" s="25">
        <v>0.5</v>
      </c>
      <c r="P46" s="25">
        <v>0.5</v>
      </c>
      <c r="Q46" s="25">
        <v>0.5</v>
      </c>
      <c r="R46" s="25">
        <v>0.5</v>
      </c>
      <c r="S46" s="195" t="s">
        <v>209</v>
      </c>
      <c r="T46" s="195"/>
    </row>
    <row r="47" spans="1:20" ht="45" customHeight="1">
      <c r="A47" s="24" t="s">
        <v>97</v>
      </c>
      <c r="B47" s="25">
        <v>1</v>
      </c>
      <c r="C47" s="25">
        <v>1</v>
      </c>
      <c r="D47" s="25">
        <v>1</v>
      </c>
      <c r="E47" s="25">
        <v>1</v>
      </c>
      <c r="F47" s="25">
        <v>0</v>
      </c>
      <c r="G47" s="25">
        <v>0</v>
      </c>
      <c r="H47" s="25">
        <v>1</v>
      </c>
      <c r="I47" s="25">
        <v>1</v>
      </c>
      <c r="J47" s="25">
        <v>1</v>
      </c>
      <c r="K47" s="25">
        <v>1</v>
      </c>
      <c r="L47" s="25">
        <v>0</v>
      </c>
      <c r="M47" s="25">
        <v>0</v>
      </c>
      <c r="N47" s="25">
        <v>1</v>
      </c>
      <c r="O47" s="25">
        <v>1</v>
      </c>
      <c r="P47" s="25">
        <v>0</v>
      </c>
      <c r="Q47" s="25">
        <v>1</v>
      </c>
      <c r="R47" s="25">
        <v>1</v>
      </c>
      <c r="S47" s="195" t="s">
        <v>210</v>
      </c>
      <c r="T47" s="195"/>
    </row>
    <row r="48" spans="1:20" ht="24" customHeight="1">
      <c r="A48" s="24" t="s">
        <v>98</v>
      </c>
      <c r="B48" s="25">
        <v>0.5</v>
      </c>
      <c r="C48" s="25">
        <v>0.5</v>
      </c>
      <c r="D48" s="25">
        <v>0.5</v>
      </c>
      <c r="E48" s="25">
        <v>0.5</v>
      </c>
      <c r="F48" s="25">
        <v>0.5</v>
      </c>
      <c r="G48" s="25">
        <v>0.5</v>
      </c>
      <c r="H48" s="25">
        <v>0.5</v>
      </c>
      <c r="I48" s="25">
        <v>0.5</v>
      </c>
      <c r="J48" s="25">
        <v>0.5</v>
      </c>
      <c r="K48" s="25">
        <v>0.5</v>
      </c>
      <c r="L48" s="25">
        <v>0.5</v>
      </c>
      <c r="M48" s="25">
        <v>0.5</v>
      </c>
      <c r="N48" s="25">
        <v>0.5</v>
      </c>
      <c r="O48" s="25">
        <v>0.5</v>
      </c>
      <c r="P48" s="25">
        <v>0.5</v>
      </c>
      <c r="Q48" s="25">
        <v>0.5</v>
      </c>
      <c r="R48" s="25">
        <v>0.5</v>
      </c>
      <c r="S48" s="195" t="s">
        <v>211</v>
      </c>
      <c r="T48" s="195"/>
    </row>
    <row r="49" spans="1:20" ht="24" customHeight="1">
      <c r="A49" s="24" t="s">
        <v>99</v>
      </c>
      <c r="B49" s="25">
        <v>0.5</v>
      </c>
      <c r="C49" s="25">
        <v>0.5</v>
      </c>
      <c r="D49" s="25">
        <v>0.5</v>
      </c>
      <c r="E49" s="25">
        <v>0.5</v>
      </c>
      <c r="F49" s="25">
        <v>0.5</v>
      </c>
      <c r="G49" s="25">
        <v>0.5</v>
      </c>
      <c r="H49" s="25">
        <v>0.5</v>
      </c>
      <c r="I49" s="25">
        <v>0.5</v>
      </c>
      <c r="J49" s="25">
        <v>0.5</v>
      </c>
      <c r="K49" s="25">
        <v>0.5</v>
      </c>
      <c r="L49" s="25">
        <v>0.5</v>
      </c>
      <c r="M49" s="25">
        <v>0.5</v>
      </c>
      <c r="N49" s="25">
        <v>0.5</v>
      </c>
      <c r="O49" s="25">
        <v>0.5</v>
      </c>
      <c r="P49" s="25">
        <v>0.5</v>
      </c>
      <c r="Q49" s="25">
        <v>0.5</v>
      </c>
      <c r="R49" s="25">
        <v>0.5</v>
      </c>
      <c r="S49" s="195"/>
      <c r="T49" s="195"/>
    </row>
    <row r="50" spans="1:20" ht="33.75" customHeight="1">
      <c r="A50" s="24" t="s">
        <v>95</v>
      </c>
      <c r="B50" s="25">
        <v>0.5</v>
      </c>
      <c r="C50" s="25">
        <v>0.5</v>
      </c>
      <c r="D50" s="25">
        <v>0.5</v>
      </c>
      <c r="E50" s="25">
        <v>0.5</v>
      </c>
      <c r="F50" s="25">
        <v>0.5</v>
      </c>
      <c r="G50" s="25">
        <v>0.5</v>
      </c>
      <c r="H50" s="25">
        <v>0.5</v>
      </c>
      <c r="I50" s="25">
        <v>0.5</v>
      </c>
      <c r="J50" s="25">
        <v>0.5</v>
      </c>
      <c r="K50" s="25">
        <v>0.5</v>
      </c>
      <c r="L50" s="25">
        <v>0.5</v>
      </c>
      <c r="M50" s="25">
        <v>0.5</v>
      </c>
      <c r="N50" s="25">
        <v>0.5</v>
      </c>
      <c r="O50" s="25">
        <v>0.5</v>
      </c>
      <c r="P50" s="25">
        <v>0.5</v>
      </c>
      <c r="Q50" s="25">
        <v>0.5</v>
      </c>
      <c r="R50" s="25">
        <v>0.5</v>
      </c>
      <c r="S50" s="196" t="s">
        <v>212</v>
      </c>
      <c r="T50" s="196"/>
    </row>
    <row r="51" spans="1:20" ht="36" customHeight="1">
      <c r="A51" s="24" t="s">
        <v>72</v>
      </c>
      <c r="B51" s="25">
        <v>0.5</v>
      </c>
      <c r="C51" s="25">
        <v>0.5</v>
      </c>
      <c r="D51" s="25">
        <v>0.5</v>
      </c>
      <c r="E51" s="25">
        <v>0.5</v>
      </c>
      <c r="F51" s="25">
        <v>0.5</v>
      </c>
      <c r="G51" s="25">
        <v>0.5</v>
      </c>
      <c r="H51" s="25">
        <v>0.5</v>
      </c>
      <c r="I51" s="25">
        <v>0.5</v>
      </c>
      <c r="J51" s="25">
        <v>0.5</v>
      </c>
      <c r="K51" s="25">
        <v>0.5</v>
      </c>
      <c r="L51" s="25">
        <v>0.5</v>
      </c>
      <c r="M51" s="25">
        <v>0.5</v>
      </c>
      <c r="N51" s="25">
        <v>0.5</v>
      </c>
      <c r="O51" s="25">
        <v>0.5</v>
      </c>
      <c r="P51" s="25">
        <v>0.5</v>
      </c>
      <c r="Q51" s="25">
        <v>0.5</v>
      </c>
      <c r="R51" s="25">
        <v>0.5</v>
      </c>
      <c r="S51" s="195" t="s">
        <v>213</v>
      </c>
      <c r="T51" s="195"/>
    </row>
    <row r="52" spans="1:20" s="8" customFormat="1" ht="33.75" customHeight="1">
      <c r="A52" s="23" t="s">
        <v>73</v>
      </c>
      <c r="B52" s="25">
        <v>0.5</v>
      </c>
      <c r="C52" s="25">
        <v>0.5</v>
      </c>
      <c r="D52" s="25">
        <v>0.5</v>
      </c>
      <c r="E52" s="25">
        <v>0.5</v>
      </c>
      <c r="F52" s="25">
        <v>0.5</v>
      </c>
      <c r="G52" s="25">
        <v>0.5</v>
      </c>
      <c r="H52" s="25">
        <v>0.5</v>
      </c>
      <c r="I52" s="25">
        <v>0.5</v>
      </c>
      <c r="J52" s="25">
        <v>0.5</v>
      </c>
      <c r="K52" s="25">
        <v>0.5</v>
      </c>
      <c r="L52" s="25">
        <v>0.5</v>
      </c>
      <c r="M52" s="25">
        <v>0.5</v>
      </c>
      <c r="N52" s="25">
        <v>0.5</v>
      </c>
      <c r="O52" s="25">
        <v>0.5</v>
      </c>
      <c r="P52" s="25">
        <v>0.5</v>
      </c>
      <c r="Q52" s="25">
        <v>0.5</v>
      </c>
      <c r="R52" s="25">
        <v>0.5</v>
      </c>
      <c r="S52" s="211" t="s">
        <v>214</v>
      </c>
      <c r="T52" s="211"/>
    </row>
    <row r="53" spans="1:20" ht="13.5" customHeight="1">
      <c r="A53" s="199"/>
      <c r="B53" s="33">
        <f>AVERAGE(B44:B52)</f>
        <v>0.5555555555555556</v>
      </c>
      <c r="C53" s="33">
        <f>AVERAGE(C44:C52)</f>
        <v>0.5555555555555556</v>
      </c>
      <c r="D53" s="33">
        <f aca="true" t="shared" si="2" ref="D53:R53">AVERAGE(D44:D52)</f>
        <v>0.5555555555555556</v>
      </c>
      <c r="E53" s="33">
        <f t="shared" si="2"/>
        <v>0.5555555555555556</v>
      </c>
      <c r="F53" s="33">
        <f t="shared" si="2"/>
        <v>0.4444444444444444</v>
      </c>
      <c r="G53" s="33">
        <f t="shared" si="2"/>
        <v>0.4444444444444444</v>
      </c>
      <c r="H53" s="33">
        <f t="shared" si="2"/>
        <v>0.5555555555555556</v>
      </c>
      <c r="I53" s="33">
        <f t="shared" si="2"/>
        <v>0.5555555555555556</v>
      </c>
      <c r="J53" s="33">
        <f t="shared" si="2"/>
        <v>0.5555555555555556</v>
      </c>
      <c r="K53" s="33">
        <f t="shared" si="2"/>
        <v>0.5555555555555556</v>
      </c>
      <c r="L53" s="33">
        <f t="shared" si="2"/>
        <v>0.4444444444444444</v>
      </c>
      <c r="M53" s="33">
        <f t="shared" si="2"/>
        <v>0.4444444444444444</v>
      </c>
      <c r="N53" s="33">
        <f t="shared" si="2"/>
        <v>0.5555555555555556</v>
      </c>
      <c r="O53" s="33">
        <f t="shared" si="2"/>
        <v>0.5555555555555556</v>
      </c>
      <c r="P53" s="33">
        <f t="shared" si="2"/>
        <v>0.4444444444444444</v>
      </c>
      <c r="Q53" s="33">
        <f t="shared" si="2"/>
        <v>0.5555555555555556</v>
      </c>
      <c r="R53" s="33">
        <f t="shared" si="2"/>
        <v>0.5555555555555556</v>
      </c>
      <c r="S53" s="40"/>
      <c r="T53" s="40"/>
    </row>
    <row r="54" spans="1:20" ht="13.5" customHeight="1">
      <c r="A54" s="199"/>
      <c r="B54" s="28">
        <f>SUM(B29+B42+B53)</f>
        <v>1.7611832611832612</v>
      </c>
      <c r="C54" s="28">
        <f aca="true" t="shared" si="3" ref="C54:R54">SUM(C29+C42+C53)</f>
        <v>1.8564213564213563</v>
      </c>
      <c r="D54" s="28">
        <f t="shared" si="3"/>
        <v>1.8802308802308803</v>
      </c>
      <c r="E54" s="28">
        <f t="shared" si="3"/>
        <v>1.8326118326118326</v>
      </c>
      <c r="F54" s="28">
        <f t="shared" si="3"/>
        <v>1.2886002886002885</v>
      </c>
      <c r="G54" s="28">
        <f t="shared" si="3"/>
        <v>1.2647907647907648</v>
      </c>
      <c r="H54" s="28">
        <f t="shared" si="3"/>
        <v>1.375901875901876</v>
      </c>
      <c r="I54" s="28">
        <f t="shared" si="3"/>
        <v>1.4235209235209236</v>
      </c>
      <c r="J54" s="28">
        <f t="shared" si="3"/>
        <v>1.7849927849927851</v>
      </c>
      <c r="K54" s="28">
        <f t="shared" si="3"/>
        <v>1.7849927849927851</v>
      </c>
      <c r="L54" s="28">
        <f t="shared" si="3"/>
        <v>1.2647907647907648</v>
      </c>
      <c r="M54" s="28">
        <f t="shared" si="3"/>
        <v>1.1933621933621934</v>
      </c>
      <c r="N54" s="28">
        <f t="shared" si="3"/>
        <v>1.3997113997113997</v>
      </c>
      <c r="O54" s="28">
        <f>SUM(O29+O42+O53)</f>
        <v>1.352092352092352</v>
      </c>
      <c r="P54" s="28">
        <f t="shared" si="3"/>
        <v>1.1695526695526695</v>
      </c>
      <c r="Q54" s="28">
        <f t="shared" si="3"/>
        <v>1.3044733044733046</v>
      </c>
      <c r="R54" s="28">
        <f t="shared" si="3"/>
        <v>1.3044733044733046</v>
      </c>
      <c r="S54" s="40"/>
      <c r="T54" s="40"/>
    </row>
  </sheetData>
  <sheetProtection/>
  <mergeCells count="64">
    <mergeCell ref="S49:T49"/>
    <mergeCell ref="S50:T50"/>
    <mergeCell ref="S51:T51"/>
    <mergeCell ref="S31:T31"/>
    <mergeCell ref="S32:T32"/>
    <mergeCell ref="S47:T47"/>
    <mergeCell ref="S46:T46"/>
    <mergeCell ref="S38:T38"/>
    <mergeCell ref="S48:T48"/>
    <mergeCell ref="R5:R6"/>
    <mergeCell ref="O5:O6"/>
    <mergeCell ref="P5:P6"/>
    <mergeCell ref="Q5:Q6"/>
    <mergeCell ref="S52:T52"/>
    <mergeCell ref="S39:T39"/>
    <mergeCell ref="S41:T41"/>
    <mergeCell ref="S44:T44"/>
    <mergeCell ref="S45:T45"/>
    <mergeCell ref="S27:T27"/>
    <mergeCell ref="M5:M6"/>
    <mergeCell ref="H5:H6"/>
    <mergeCell ref="I5:I6"/>
    <mergeCell ref="J5:J6"/>
    <mergeCell ref="B5:B6"/>
    <mergeCell ref="E5:E6"/>
    <mergeCell ref="F5:F6"/>
    <mergeCell ref="G5:G6"/>
    <mergeCell ref="K5:K6"/>
    <mergeCell ref="A30:R30"/>
    <mergeCell ref="A43:R43"/>
    <mergeCell ref="A7:R7"/>
    <mergeCell ref="L5:L6"/>
    <mergeCell ref="S26:T26"/>
    <mergeCell ref="S33:T33"/>
    <mergeCell ref="S12:T12"/>
    <mergeCell ref="S13:T13"/>
    <mergeCell ref="A5:A6"/>
    <mergeCell ref="N5:N6"/>
    <mergeCell ref="A53:A54"/>
    <mergeCell ref="S35:T35"/>
    <mergeCell ref="S36:T36"/>
    <mergeCell ref="C5:C6"/>
    <mergeCell ref="D5:D6"/>
    <mergeCell ref="S5:T7"/>
    <mergeCell ref="S8:T8"/>
    <mergeCell ref="S9:T9"/>
    <mergeCell ref="S10:T10"/>
    <mergeCell ref="S11:T11"/>
    <mergeCell ref="S14:T14"/>
    <mergeCell ref="S15:T15"/>
    <mergeCell ref="S17:T17"/>
    <mergeCell ref="S16:T16"/>
    <mergeCell ref="S18:T18"/>
    <mergeCell ref="S19:T19"/>
    <mergeCell ref="S20:T20"/>
    <mergeCell ref="S21:T21"/>
    <mergeCell ref="S24:T24"/>
    <mergeCell ref="S40:T40"/>
    <mergeCell ref="S22:T22"/>
    <mergeCell ref="S23:T23"/>
    <mergeCell ref="S25:T25"/>
    <mergeCell ref="S34:T34"/>
    <mergeCell ref="S37:T37"/>
    <mergeCell ref="S28:T28"/>
  </mergeCells>
  <printOptions horizontalCentered="1"/>
  <pageMargins left="0.39375" right="0.39375" top="0.5201388888888889" bottom="0.7875" header="0.5118055555555555" footer="0"/>
  <pageSetup horizontalDpi="300" verticalDpi="300" orientation="portrait" scale="85" r:id="rId4"/>
  <headerFooter alignWithMargins="0">
    <oddFooter>&amp;LPlan de Emergencias &amp;R&amp;D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V63"/>
  <sheetViews>
    <sheetView zoomScale="120" zoomScaleNormal="120" zoomScalePageLayoutView="0" workbookViewId="0" topLeftCell="A1">
      <pane xSplit="4" ySplit="8" topLeftCell="E33" activePane="bottomRight" state="frozen"/>
      <selection pane="topLeft" activeCell="A1" sqref="A1"/>
      <selection pane="topRight" activeCell="E1" sqref="E1"/>
      <selection pane="bottomLeft" activeCell="A9" sqref="A9"/>
      <selection pane="bottomRight" activeCell="B37" sqref="B37"/>
    </sheetView>
  </sheetViews>
  <sheetFormatPr defaultColWidth="11.421875" defaultRowHeight="12.75"/>
  <cols>
    <col min="1" max="1" width="43.00390625" style="10" customWidth="1"/>
    <col min="2" max="3" width="11.421875" style="5" customWidth="1"/>
    <col min="4" max="4" width="12.00390625" style="5" customWidth="1"/>
    <col min="5" max="18" width="11.421875" style="5" customWidth="1"/>
    <col min="19" max="19" width="42.00390625" style="5" customWidth="1"/>
    <col min="20" max="101" width="11.421875" style="5" customWidth="1"/>
    <col min="102" max="16384" width="11.421875" style="10" customWidth="1"/>
  </cols>
  <sheetData>
    <row r="1" spans="1:101" s="9" customFormat="1" ht="11.25">
      <c r="A1" s="2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row>
    <row r="2" spans="1:101" s="9" customFormat="1" ht="11.25">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row>
    <row r="3" ht="11.25">
      <c r="A3" s="22"/>
    </row>
    <row r="4" ht="13.5" customHeight="1">
      <c r="A4" s="29"/>
    </row>
    <row r="5" spans="1:19" ht="12.75" customHeight="1">
      <c r="A5" s="202" t="s">
        <v>11</v>
      </c>
      <c r="B5" s="204" t="str">
        <f>'Iden. Amenazas'!B9</f>
        <v>SISMOS / TERREMOTOS </v>
      </c>
      <c r="C5" s="204" t="str">
        <f>'Iden. Amenazas'!B10</f>
        <v>INUNDACIÓN</v>
      </c>
      <c r="D5" s="204" t="str">
        <f>'Iden. Amenazas'!B11</f>
        <v>CONDICIONES CLIMATICAS   (VIENTOS FUERTES,GRANIZADAS )</v>
      </c>
      <c r="E5" s="204" t="str">
        <f>'Iden. Amenazas'!B12</f>
        <v> EVENTOS CLIMATICOS (TORMENTAS ELECTRICAS,CAIDA  DE RAYOS )</v>
      </c>
      <c r="F5" s="204" t="str">
        <f>'Iden. Amenazas'!B14</f>
        <v>ACCIDENTES DE TRANSITO          (atropello,accidentes vehiculares, colision ) </v>
      </c>
      <c r="G5" s="204" t="str">
        <f>'Iden. Amenazas'!B15</f>
        <v>CAIDA DE AREONAVES </v>
      </c>
      <c r="H5" s="204" t="str">
        <f>'Iden. Amenazas'!B16</f>
        <v>FALLAS EN SUB ESTACIONES ELECTRICAS , GENERADORES ELECTRICOS </v>
      </c>
      <c r="I5" s="204" t="str">
        <f>'Iden. Amenazas'!B17</f>
        <v>INCENDIO Y /O EXPLOSION</v>
      </c>
      <c r="J5" s="204" t="str">
        <f>'Iden. Amenazas'!B18</f>
        <v>ENFERMEDADES PRODUCIDAS POR ALIMENTOS (ETA'S)</v>
      </c>
      <c r="K5" s="204" t="str">
        <f>'Iden. Amenazas'!B19</f>
        <v>FALLO O COLAPSO ESTRUCTURAL </v>
      </c>
      <c r="L5" s="204" t="str">
        <f>'Iden. Amenazas'!B20</f>
        <v>INTOXICACION POR LIBERACION DE VAPORES TOXICOS</v>
      </c>
      <c r="M5" s="204" t="str">
        <f>'Iden. Amenazas'!B21</f>
        <v>FALLO EN EQUIPOS Y SISTEMAS </v>
      </c>
      <c r="N5" s="204" t="str">
        <f>'Iden. Amenazas'!B22</f>
        <v>TAREAS DE ALTO RIESGO</v>
      </c>
      <c r="O5" s="204" t="str">
        <f>'Iden. Amenazas'!B23</f>
        <v>MANEJO DE SUSTANCIAS QUIMICAS (fugas y derrames, liberación de sustancias y vapores)</v>
      </c>
      <c r="P5" s="214" t="str">
        <f>'Iden. Amenazas'!B24</f>
        <v>VOLCAMIENTO DE EQUIPOS Y MAQUINARIA</v>
      </c>
      <c r="Q5" s="204" t="str">
        <f>'Iden. Amenazas'!B26</f>
        <v>HURTO ROBO ATRACO </v>
      </c>
      <c r="R5" s="204" t="str">
        <f>'Iden. Amenazas'!B27</f>
        <v>COMPORTAMIENTOS AGRESIVOS </v>
      </c>
      <c r="S5" s="202" t="s">
        <v>70</v>
      </c>
    </row>
    <row r="6" spans="1:19" ht="12.75" customHeight="1">
      <c r="A6" s="202"/>
      <c r="B6" s="204"/>
      <c r="C6" s="204"/>
      <c r="D6" s="204"/>
      <c r="E6" s="204"/>
      <c r="F6" s="204"/>
      <c r="G6" s="204"/>
      <c r="H6" s="204"/>
      <c r="I6" s="204"/>
      <c r="J6" s="204"/>
      <c r="K6" s="204"/>
      <c r="L6" s="204"/>
      <c r="M6" s="204"/>
      <c r="N6" s="204"/>
      <c r="O6" s="204"/>
      <c r="P6" s="204"/>
      <c r="Q6" s="204"/>
      <c r="R6" s="204"/>
      <c r="S6" s="202"/>
    </row>
    <row r="7" spans="1:19" ht="13.5" customHeight="1">
      <c r="A7" s="204" t="s">
        <v>15</v>
      </c>
      <c r="B7" s="204"/>
      <c r="C7" s="204"/>
      <c r="D7" s="204"/>
      <c r="E7" s="204"/>
      <c r="F7" s="204"/>
      <c r="G7" s="204"/>
      <c r="H7" s="204"/>
      <c r="I7" s="204"/>
      <c r="J7" s="204"/>
      <c r="K7" s="204"/>
      <c r="L7" s="204"/>
      <c r="M7" s="204"/>
      <c r="N7" s="204"/>
      <c r="O7" s="204"/>
      <c r="P7" s="204"/>
      <c r="Q7" s="204"/>
      <c r="R7" s="204"/>
      <c r="S7" s="202"/>
    </row>
    <row r="8" spans="1:19" ht="56.25">
      <c r="A8" s="48" t="s">
        <v>74</v>
      </c>
      <c r="B8" s="25">
        <v>0</v>
      </c>
      <c r="C8" s="25">
        <v>1</v>
      </c>
      <c r="D8" s="25">
        <v>1</v>
      </c>
      <c r="E8" s="25">
        <v>1</v>
      </c>
      <c r="F8" s="25">
        <v>0</v>
      </c>
      <c r="G8" s="25">
        <v>0</v>
      </c>
      <c r="H8" s="25">
        <v>0.5</v>
      </c>
      <c r="I8" s="25">
        <v>0.5</v>
      </c>
      <c r="J8" s="25">
        <v>0.5</v>
      </c>
      <c r="K8" s="25">
        <v>0.5</v>
      </c>
      <c r="L8" s="25">
        <v>0</v>
      </c>
      <c r="M8" s="25">
        <v>0</v>
      </c>
      <c r="N8" s="25">
        <v>0.5</v>
      </c>
      <c r="O8" s="25">
        <v>0.5</v>
      </c>
      <c r="P8" s="25">
        <v>0</v>
      </c>
      <c r="Q8" s="25">
        <v>0</v>
      </c>
      <c r="R8" s="25">
        <v>0</v>
      </c>
      <c r="S8" s="10" t="s">
        <v>215</v>
      </c>
    </row>
    <row r="9" spans="1:19" ht="33.75">
      <c r="A9" s="48" t="s">
        <v>125</v>
      </c>
      <c r="B9" s="25">
        <v>0.5</v>
      </c>
      <c r="C9" s="25">
        <v>0.5</v>
      </c>
      <c r="D9" s="25">
        <v>0.5</v>
      </c>
      <c r="E9" s="25">
        <v>0.5</v>
      </c>
      <c r="F9" s="25">
        <v>0.5</v>
      </c>
      <c r="G9" s="25">
        <v>0.5</v>
      </c>
      <c r="H9" s="25">
        <v>0.5</v>
      </c>
      <c r="I9" s="25">
        <v>0.5</v>
      </c>
      <c r="J9" s="25">
        <v>0.5</v>
      </c>
      <c r="K9" s="25">
        <v>0.5</v>
      </c>
      <c r="L9" s="25">
        <v>0.5</v>
      </c>
      <c r="M9" s="25">
        <v>0.5</v>
      </c>
      <c r="N9" s="25">
        <v>0.5</v>
      </c>
      <c r="O9" s="25">
        <v>0.5</v>
      </c>
      <c r="P9" s="25">
        <v>0.5</v>
      </c>
      <c r="Q9" s="25">
        <v>0.5</v>
      </c>
      <c r="R9" s="25">
        <v>0.5</v>
      </c>
      <c r="S9" s="24" t="s">
        <v>216</v>
      </c>
    </row>
    <row r="10" spans="1:19" ht="33.75">
      <c r="A10" s="153" t="s">
        <v>126</v>
      </c>
      <c r="B10" s="25">
        <v>0.5</v>
      </c>
      <c r="C10" s="25">
        <v>0.5</v>
      </c>
      <c r="D10" s="25">
        <v>0.5</v>
      </c>
      <c r="E10" s="25">
        <v>0.5</v>
      </c>
      <c r="F10" s="25">
        <v>0.5</v>
      </c>
      <c r="G10" s="25">
        <v>0.5</v>
      </c>
      <c r="H10" s="25">
        <v>0.5</v>
      </c>
      <c r="I10" s="25">
        <v>0.5</v>
      </c>
      <c r="J10" s="25">
        <v>0.5</v>
      </c>
      <c r="K10" s="25">
        <v>0.5</v>
      </c>
      <c r="L10" s="25">
        <v>0.5</v>
      </c>
      <c r="M10" s="25">
        <v>0.5</v>
      </c>
      <c r="N10" s="25">
        <v>0.5</v>
      </c>
      <c r="O10" s="25">
        <v>0.5</v>
      </c>
      <c r="P10" s="25">
        <v>0.5</v>
      </c>
      <c r="Q10" s="25">
        <v>0.5</v>
      </c>
      <c r="R10" s="25">
        <v>0.5</v>
      </c>
      <c r="S10" s="10" t="s">
        <v>217</v>
      </c>
    </row>
    <row r="11" spans="1:19" ht="47.25" customHeight="1">
      <c r="A11" s="48" t="s">
        <v>219</v>
      </c>
      <c r="B11" s="25">
        <v>0.5</v>
      </c>
      <c r="C11" s="25">
        <v>0.5</v>
      </c>
      <c r="D11" s="25">
        <v>0.5</v>
      </c>
      <c r="E11" s="25">
        <v>0.5</v>
      </c>
      <c r="F11" s="25">
        <v>0.5</v>
      </c>
      <c r="G11" s="25">
        <v>0.5</v>
      </c>
      <c r="H11" s="25">
        <v>0.5</v>
      </c>
      <c r="I11" s="25">
        <v>0.5</v>
      </c>
      <c r="J11" s="25">
        <v>0.5</v>
      </c>
      <c r="K11" s="25">
        <v>0.5</v>
      </c>
      <c r="L11" s="25">
        <v>0.5</v>
      </c>
      <c r="M11" s="25">
        <v>0.5</v>
      </c>
      <c r="N11" s="25">
        <v>0.5</v>
      </c>
      <c r="O11" s="25">
        <v>0.5</v>
      </c>
      <c r="P11" s="25">
        <v>0.5</v>
      </c>
      <c r="Q11" s="25">
        <v>0.5</v>
      </c>
      <c r="R11" s="25">
        <v>0.5</v>
      </c>
      <c r="S11" s="24" t="s">
        <v>218</v>
      </c>
    </row>
    <row r="12" spans="1:19" ht="45">
      <c r="A12" s="48" t="s">
        <v>220</v>
      </c>
      <c r="B12" s="25">
        <v>0.5</v>
      </c>
      <c r="C12" s="25">
        <v>0.5</v>
      </c>
      <c r="D12" s="25">
        <v>0.5</v>
      </c>
      <c r="E12" s="25">
        <v>0.5</v>
      </c>
      <c r="F12" s="25">
        <v>0.5</v>
      </c>
      <c r="G12" s="25">
        <v>0.5</v>
      </c>
      <c r="H12" s="25">
        <v>0.5</v>
      </c>
      <c r="I12" s="25">
        <v>0.5</v>
      </c>
      <c r="J12" s="25">
        <v>0.5</v>
      </c>
      <c r="K12" s="25">
        <v>0.5</v>
      </c>
      <c r="L12" s="25">
        <v>0.5</v>
      </c>
      <c r="M12" s="25">
        <v>0.5</v>
      </c>
      <c r="N12" s="25">
        <v>0.5</v>
      </c>
      <c r="O12" s="25">
        <v>0.5</v>
      </c>
      <c r="P12" s="25">
        <v>0.5</v>
      </c>
      <c r="Q12" s="25">
        <v>0.5</v>
      </c>
      <c r="R12" s="25">
        <v>0.5</v>
      </c>
      <c r="S12" s="10" t="s">
        <v>221</v>
      </c>
    </row>
    <row r="13" spans="1:19" ht="22.5">
      <c r="A13" s="48" t="s">
        <v>127</v>
      </c>
      <c r="B13" s="25">
        <v>0</v>
      </c>
      <c r="C13" s="25">
        <v>1</v>
      </c>
      <c r="D13" s="25">
        <v>1</v>
      </c>
      <c r="E13" s="25">
        <v>1</v>
      </c>
      <c r="F13" s="25">
        <v>0</v>
      </c>
      <c r="G13" s="25">
        <v>0</v>
      </c>
      <c r="H13" s="25">
        <v>0</v>
      </c>
      <c r="I13" s="25">
        <v>0.5</v>
      </c>
      <c r="J13" s="25">
        <v>0</v>
      </c>
      <c r="K13" s="25">
        <v>0.5</v>
      </c>
      <c r="L13" s="25">
        <v>0</v>
      </c>
      <c r="M13" s="25">
        <v>0</v>
      </c>
      <c r="N13" s="25">
        <v>0</v>
      </c>
      <c r="O13" s="25">
        <v>0</v>
      </c>
      <c r="P13" s="25">
        <v>0</v>
      </c>
      <c r="Q13" s="25">
        <v>0</v>
      </c>
      <c r="R13" s="25">
        <v>0</v>
      </c>
      <c r="S13" s="10" t="s">
        <v>222</v>
      </c>
    </row>
    <row r="14" spans="1:19" ht="33.75">
      <c r="A14" s="48" t="s">
        <v>128</v>
      </c>
      <c r="B14" s="25">
        <v>0.5</v>
      </c>
      <c r="C14" s="25">
        <v>0.5</v>
      </c>
      <c r="D14" s="25">
        <v>0.5</v>
      </c>
      <c r="E14" s="25">
        <v>0.5</v>
      </c>
      <c r="F14" s="25">
        <v>0.5</v>
      </c>
      <c r="G14" s="25">
        <v>0</v>
      </c>
      <c r="H14" s="25">
        <v>0</v>
      </c>
      <c r="I14" s="25">
        <v>0.5</v>
      </c>
      <c r="J14" s="25">
        <v>0.5</v>
      </c>
      <c r="K14" s="25">
        <v>0.5</v>
      </c>
      <c r="L14" s="25">
        <v>0.5</v>
      </c>
      <c r="M14" s="25">
        <v>0</v>
      </c>
      <c r="N14" s="25">
        <v>0.5</v>
      </c>
      <c r="O14" s="25">
        <v>0.5</v>
      </c>
      <c r="P14" s="25">
        <v>0</v>
      </c>
      <c r="Q14" s="25">
        <v>0.5</v>
      </c>
      <c r="R14" s="25">
        <v>0.5</v>
      </c>
      <c r="S14" s="10" t="s">
        <v>223</v>
      </c>
    </row>
    <row r="15" spans="1:19" ht="33.75">
      <c r="A15" s="48" t="s">
        <v>224</v>
      </c>
      <c r="B15" s="25">
        <v>0.5</v>
      </c>
      <c r="C15" s="25">
        <v>0.5</v>
      </c>
      <c r="D15" s="25">
        <v>0.5</v>
      </c>
      <c r="E15" s="25">
        <v>0.5</v>
      </c>
      <c r="F15" s="25">
        <v>0.5</v>
      </c>
      <c r="G15" s="25">
        <v>0</v>
      </c>
      <c r="H15" s="25">
        <v>0.5</v>
      </c>
      <c r="I15" s="25">
        <v>0.5</v>
      </c>
      <c r="J15" s="25">
        <v>0.5</v>
      </c>
      <c r="K15" s="25">
        <v>0.5</v>
      </c>
      <c r="L15" s="25">
        <v>0.5</v>
      </c>
      <c r="M15" s="25">
        <v>0.5</v>
      </c>
      <c r="N15" s="25">
        <v>0.5</v>
      </c>
      <c r="O15" s="25">
        <v>0.5</v>
      </c>
      <c r="P15" s="25">
        <v>0</v>
      </c>
      <c r="Q15" s="25">
        <v>0.5</v>
      </c>
      <c r="R15" s="25">
        <v>0.5</v>
      </c>
      <c r="S15" s="10" t="s">
        <v>225</v>
      </c>
    </row>
    <row r="16" spans="1:19" ht="33.75">
      <c r="A16" s="48" t="s">
        <v>226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10"/>
    </row>
    <row r="17" spans="1:19" ht="13.5" customHeight="1">
      <c r="A17" s="26" t="s">
        <v>13</v>
      </c>
      <c r="B17" s="30">
        <f>AVERAGE(B8:B16)</f>
        <v>0.3333333333333333</v>
      </c>
      <c r="C17" s="30">
        <f>AVERAGE(C8:C16)</f>
        <v>0.5555555555555556</v>
      </c>
      <c r="D17" s="30">
        <f aca="true" t="shared" si="0" ref="D17:R17">AVERAGE(D8:D16)</f>
        <v>0.5555555555555556</v>
      </c>
      <c r="E17" s="30">
        <f t="shared" si="0"/>
        <v>0.5555555555555556</v>
      </c>
      <c r="F17" s="30">
        <f t="shared" si="0"/>
        <v>0.3333333333333333</v>
      </c>
      <c r="G17" s="30">
        <f t="shared" si="0"/>
        <v>0.2222222222222222</v>
      </c>
      <c r="H17" s="30">
        <f t="shared" si="0"/>
        <v>0.3333333333333333</v>
      </c>
      <c r="I17" s="30">
        <f aca="true" t="shared" si="1" ref="I17:O17">AVERAGE(I8:I16)</f>
        <v>0.4444444444444444</v>
      </c>
      <c r="J17" s="30">
        <f t="shared" si="1"/>
        <v>0.3888888888888889</v>
      </c>
      <c r="K17" s="30">
        <f t="shared" si="1"/>
        <v>0.4444444444444444</v>
      </c>
      <c r="L17" s="30">
        <f t="shared" si="1"/>
        <v>0.3333333333333333</v>
      </c>
      <c r="M17" s="30">
        <f t="shared" si="1"/>
        <v>0.2777777777777778</v>
      </c>
      <c r="N17" s="30">
        <f t="shared" si="1"/>
        <v>0.3888888888888889</v>
      </c>
      <c r="O17" s="30">
        <f t="shared" si="1"/>
        <v>0.3888888888888889</v>
      </c>
      <c r="P17" s="30">
        <f t="shared" si="0"/>
        <v>0.2222222222222222</v>
      </c>
      <c r="Q17" s="30">
        <f t="shared" si="0"/>
        <v>0.3333333333333333</v>
      </c>
      <c r="R17" s="30">
        <f t="shared" si="0"/>
        <v>0.3333333333333333</v>
      </c>
      <c r="S17" s="212"/>
    </row>
    <row r="18" spans="1:19" ht="13.5" customHeight="1">
      <c r="A18" s="204" t="s">
        <v>24</v>
      </c>
      <c r="B18" s="204"/>
      <c r="C18" s="204"/>
      <c r="D18" s="204"/>
      <c r="E18" s="204"/>
      <c r="F18" s="204"/>
      <c r="G18" s="204"/>
      <c r="H18" s="204"/>
      <c r="I18" s="204"/>
      <c r="J18" s="204"/>
      <c r="K18" s="204"/>
      <c r="L18" s="204"/>
      <c r="M18" s="204"/>
      <c r="N18" s="204"/>
      <c r="O18" s="204"/>
      <c r="P18" s="204"/>
      <c r="Q18" s="204"/>
      <c r="R18" s="204"/>
      <c r="S18" s="213"/>
    </row>
    <row r="19" spans="1:19" ht="33.75">
      <c r="A19" s="24" t="s">
        <v>75</v>
      </c>
      <c r="B19" s="50" t="s">
        <v>228</v>
      </c>
      <c r="C19" s="50" t="s">
        <v>228</v>
      </c>
      <c r="D19" s="50" t="s">
        <v>228</v>
      </c>
      <c r="E19" s="50" t="s">
        <v>228</v>
      </c>
      <c r="F19" s="50" t="s">
        <v>228</v>
      </c>
      <c r="G19" s="50" t="s">
        <v>228</v>
      </c>
      <c r="H19" s="50" t="s">
        <v>228</v>
      </c>
      <c r="I19" s="50" t="s">
        <v>228</v>
      </c>
      <c r="J19" s="50" t="s">
        <v>228</v>
      </c>
      <c r="K19" s="50" t="s">
        <v>228</v>
      </c>
      <c r="L19" s="50" t="s">
        <v>228</v>
      </c>
      <c r="M19" s="50" t="s">
        <v>228</v>
      </c>
      <c r="N19" s="50" t="s">
        <v>228</v>
      </c>
      <c r="O19" s="50" t="s">
        <v>228</v>
      </c>
      <c r="P19" s="50" t="s">
        <v>228</v>
      </c>
      <c r="Q19" s="50" t="s">
        <v>228</v>
      </c>
      <c r="R19" s="50" t="s">
        <v>228</v>
      </c>
      <c r="S19" s="10"/>
    </row>
    <row r="20" spans="1:19" ht="36.75" customHeight="1">
      <c r="A20" s="24" t="s">
        <v>227</v>
      </c>
      <c r="B20" s="25" t="s">
        <v>228</v>
      </c>
      <c r="C20" s="25" t="s">
        <v>228</v>
      </c>
      <c r="D20" s="25" t="s">
        <v>228</v>
      </c>
      <c r="E20" s="25" t="s">
        <v>228</v>
      </c>
      <c r="F20" s="25" t="s">
        <v>228</v>
      </c>
      <c r="G20" s="25" t="s">
        <v>228</v>
      </c>
      <c r="H20" s="25" t="s">
        <v>228</v>
      </c>
      <c r="I20" s="25" t="s">
        <v>228</v>
      </c>
      <c r="J20" s="25" t="s">
        <v>228</v>
      </c>
      <c r="K20" s="25" t="s">
        <v>228</v>
      </c>
      <c r="L20" s="25" t="s">
        <v>228</v>
      </c>
      <c r="M20" s="25" t="s">
        <v>228</v>
      </c>
      <c r="N20" s="25" t="s">
        <v>228</v>
      </c>
      <c r="O20" s="25" t="s">
        <v>228</v>
      </c>
      <c r="P20" s="25" t="s">
        <v>228</v>
      </c>
      <c r="Q20" s="25" t="s">
        <v>228</v>
      </c>
      <c r="R20" s="25" t="s">
        <v>228</v>
      </c>
      <c r="S20" s="24"/>
    </row>
    <row r="21" spans="1:19" ht="45" customHeight="1">
      <c r="A21" s="24" t="s">
        <v>76</v>
      </c>
      <c r="B21" s="25" t="s">
        <v>228</v>
      </c>
      <c r="C21" s="25" t="s">
        <v>228</v>
      </c>
      <c r="D21" s="25" t="s">
        <v>228</v>
      </c>
      <c r="E21" s="25" t="s">
        <v>228</v>
      </c>
      <c r="F21" s="25" t="s">
        <v>228</v>
      </c>
      <c r="G21" s="25" t="s">
        <v>228</v>
      </c>
      <c r="H21" s="25" t="s">
        <v>228</v>
      </c>
      <c r="I21" s="25" t="s">
        <v>228</v>
      </c>
      <c r="J21" s="25" t="s">
        <v>228</v>
      </c>
      <c r="K21" s="25" t="s">
        <v>228</v>
      </c>
      <c r="L21" s="25" t="s">
        <v>228</v>
      </c>
      <c r="M21" s="25" t="s">
        <v>228</v>
      </c>
      <c r="N21" s="25" t="s">
        <v>228</v>
      </c>
      <c r="O21" s="25" t="s">
        <v>228</v>
      </c>
      <c r="P21" s="25" t="s">
        <v>228</v>
      </c>
      <c r="Q21" s="25" t="s">
        <v>228</v>
      </c>
      <c r="R21" s="25" t="s">
        <v>228</v>
      </c>
      <c r="S21" s="24"/>
    </row>
    <row r="22" spans="1:19" ht="67.5">
      <c r="A22" s="24" t="s">
        <v>229</v>
      </c>
      <c r="B22" s="25">
        <v>1</v>
      </c>
      <c r="C22" s="25">
        <v>1</v>
      </c>
      <c r="D22" s="25">
        <v>1</v>
      </c>
      <c r="E22" s="25">
        <v>1</v>
      </c>
      <c r="F22" s="25">
        <v>1</v>
      </c>
      <c r="G22" s="25">
        <v>1</v>
      </c>
      <c r="H22" s="25">
        <v>1</v>
      </c>
      <c r="I22" s="25">
        <v>1</v>
      </c>
      <c r="J22" s="25">
        <v>1</v>
      </c>
      <c r="K22" s="25">
        <v>1</v>
      </c>
      <c r="L22" s="25">
        <v>1</v>
      </c>
      <c r="M22" s="25">
        <v>1</v>
      </c>
      <c r="N22" s="25">
        <v>1</v>
      </c>
      <c r="O22" s="25">
        <v>1</v>
      </c>
      <c r="P22" s="25">
        <v>1</v>
      </c>
      <c r="Q22" s="25">
        <v>1</v>
      </c>
      <c r="R22" s="25">
        <v>1</v>
      </c>
      <c r="S22" s="49" t="s">
        <v>231</v>
      </c>
    </row>
    <row r="23" spans="1:19" ht="45">
      <c r="A23" s="24" t="s">
        <v>230</v>
      </c>
      <c r="B23" s="25">
        <v>0.5</v>
      </c>
      <c r="C23" s="25">
        <v>0.5</v>
      </c>
      <c r="D23" s="25">
        <v>0.5</v>
      </c>
      <c r="E23" s="25">
        <v>0.5</v>
      </c>
      <c r="F23" s="25">
        <v>0.5</v>
      </c>
      <c r="G23" s="25">
        <v>0.5</v>
      </c>
      <c r="H23" s="25">
        <v>0.5</v>
      </c>
      <c r="I23" s="25">
        <v>0.5</v>
      </c>
      <c r="J23" s="25">
        <v>0.5</v>
      </c>
      <c r="K23" s="25">
        <v>0.5</v>
      </c>
      <c r="L23" s="25">
        <v>0.5</v>
      </c>
      <c r="M23" s="25">
        <v>0.5</v>
      </c>
      <c r="N23" s="25">
        <v>0.5</v>
      </c>
      <c r="O23" s="25">
        <v>0.5</v>
      </c>
      <c r="P23" s="25">
        <v>0.5</v>
      </c>
      <c r="Q23" s="25">
        <v>0.5</v>
      </c>
      <c r="R23" s="25">
        <v>0.5</v>
      </c>
      <c r="S23" s="24" t="s">
        <v>232</v>
      </c>
    </row>
    <row r="24" spans="1:19" ht="45">
      <c r="A24" s="24" t="s">
        <v>77</v>
      </c>
      <c r="B24" s="25">
        <v>0.5</v>
      </c>
      <c r="C24" s="25">
        <v>0.5</v>
      </c>
      <c r="D24" s="25">
        <v>0.5</v>
      </c>
      <c r="E24" s="25">
        <v>0.5</v>
      </c>
      <c r="F24" s="25">
        <v>0.5</v>
      </c>
      <c r="G24" s="25">
        <v>0.5</v>
      </c>
      <c r="H24" s="25">
        <v>0.5</v>
      </c>
      <c r="I24" s="25">
        <v>0.5</v>
      </c>
      <c r="J24" s="25">
        <v>0.5</v>
      </c>
      <c r="K24" s="25">
        <v>0.5</v>
      </c>
      <c r="L24" s="25">
        <v>0.5</v>
      </c>
      <c r="M24" s="25">
        <v>0.5</v>
      </c>
      <c r="N24" s="25">
        <v>0.5</v>
      </c>
      <c r="O24" s="25">
        <v>0.5</v>
      </c>
      <c r="P24" s="25">
        <v>0.5</v>
      </c>
      <c r="Q24" s="25">
        <v>0.5</v>
      </c>
      <c r="R24" s="25">
        <v>0.5</v>
      </c>
      <c r="S24" s="10" t="s">
        <v>233</v>
      </c>
    </row>
    <row r="25" spans="1:19" ht="33.75">
      <c r="A25" s="24" t="s">
        <v>234</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10" t="s">
        <v>235</v>
      </c>
    </row>
    <row r="26" spans="1:19" ht="22.5">
      <c r="A26" s="24" t="s">
        <v>78</v>
      </c>
      <c r="B26" s="25">
        <v>0</v>
      </c>
      <c r="C26" s="25">
        <v>1</v>
      </c>
      <c r="D26" s="25">
        <v>1</v>
      </c>
      <c r="E26" s="25">
        <v>1</v>
      </c>
      <c r="F26" s="25">
        <v>0.5</v>
      </c>
      <c r="G26" s="25">
        <v>0</v>
      </c>
      <c r="H26" s="25">
        <v>0.5</v>
      </c>
      <c r="I26" s="25">
        <v>0.5</v>
      </c>
      <c r="J26" s="25">
        <v>0.5</v>
      </c>
      <c r="K26" s="25">
        <v>0</v>
      </c>
      <c r="L26" s="25">
        <v>0.5</v>
      </c>
      <c r="M26" s="25">
        <v>0.5</v>
      </c>
      <c r="N26" s="25">
        <v>0.5</v>
      </c>
      <c r="O26" s="25">
        <v>0.5</v>
      </c>
      <c r="P26" s="25">
        <v>0</v>
      </c>
      <c r="Q26" s="25">
        <v>1</v>
      </c>
      <c r="R26" s="25">
        <v>1</v>
      </c>
      <c r="S26" s="24" t="s">
        <v>236</v>
      </c>
    </row>
    <row r="27" spans="1:19" ht="33.75">
      <c r="A27" s="24" t="s">
        <v>79</v>
      </c>
      <c r="B27" s="25">
        <v>0.5</v>
      </c>
      <c r="C27" s="25">
        <v>0.5</v>
      </c>
      <c r="D27" s="25">
        <v>0.5</v>
      </c>
      <c r="E27" s="25">
        <v>0.5</v>
      </c>
      <c r="F27" s="25">
        <v>0.5</v>
      </c>
      <c r="G27" s="25">
        <v>0.5</v>
      </c>
      <c r="H27" s="25">
        <v>0.5</v>
      </c>
      <c r="I27" s="25">
        <v>0.5</v>
      </c>
      <c r="J27" s="25">
        <v>0.5</v>
      </c>
      <c r="K27" s="25">
        <v>0.5</v>
      </c>
      <c r="L27" s="25">
        <v>0.5</v>
      </c>
      <c r="M27" s="25">
        <v>0.5</v>
      </c>
      <c r="N27" s="25">
        <v>0.5</v>
      </c>
      <c r="O27" s="25">
        <v>0.5</v>
      </c>
      <c r="P27" s="25">
        <v>0.5</v>
      </c>
      <c r="Q27" s="25">
        <v>0.5</v>
      </c>
      <c r="R27" s="25">
        <v>0.5</v>
      </c>
      <c r="S27" s="10" t="s">
        <v>237</v>
      </c>
    </row>
    <row r="28" spans="1:19" ht="13.5" customHeight="1">
      <c r="A28" s="42" t="s">
        <v>13</v>
      </c>
      <c r="B28" s="30">
        <f>AVERAGE(B22:B27)</f>
        <v>0.4166666666666667</v>
      </c>
      <c r="C28" s="30">
        <f aca="true" t="shared" si="2" ref="C28:R28">AVERAGE(C22:C27)</f>
        <v>0.5833333333333334</v>
      </c>
      <c r="D28" s="30">
        <f t="shared" si="2"/>
        <v>0.5833333333333334</v>
      </c>
      <c r="E28" s="30">
        <f t="shared" si="2"/>
        <v>0.5833333333333334</v>
      </c>
      <c r="F28" s="30">
        <f>AVERAGE(F22:F27)</f>
        <v>0.5</v>
      </c>
      <c r="G28" s="30">
        <f t="shared" si="2"/>
        <v>0.4166666666666667</v>
      </c>
      <c r="H28" s="30">
        <f t="shared" si="2"/>
        <v>0.5</v>
      </c>
      <c r="I28" s="30">
        <f t="shared" si="2"/>
        <v>0.5</v>
      </c>
      <c r="J28" s="30">
        <f t="shared" si="2"/>
        <v>0.5</v>
      </c>
      <c r="K28" s="30">
        <f t="shared" si="2"/>
        <v>0.4166666666666667</v>
      </c>
      <c r="L28" s="30">
        <f t="shared" si="2"/>
        <v>0.5</v>
      </c>
      <c r="M28" s="30">
        <f t="shared" si="2"/>
        <v>0.5</v>
      </c>
      <c r="N28" s="30">
        <f t="shared" si="2"/>
        <v>0.5</v>
      </c>
      <c r="O28" s="30">
        <f t="shared" si="2"/>
        <v>0.5</v>
      </c>
      <c r="P28" s="30">
        <f t="shared" si="2"/>
        <v>0.4166666666666667</v>
      </c>
      <c r="Q28" s="30">
        <f t="shared" si="2"/>
        <v>0.5833333333333334</v>
      </c>
      <c r="R28" s="30">
        <f t="shared" si="2"/>
        <v>0.5833333333333334</v>
      </c>
      <c r="S28" s="217"/>
    </row>
    <row r="29" spans="1:19" ht="14.25" customHeight="1">
      <c r="A29" s="204"/>
      <c r="B29" s="204"/>
      <c r="C29" s="204"/>
      <c r="D29" s="204"/>
      <c r="E29" s="204"/>
      <c r="F29" s="204"/>
      <c r="G29" s="204"/>
      <c r="H29" s="204"/>
      <c r="I29" s="204"/>
      <c r="J29" s="204"/>
      <c r="K29" s="204"/>
      <c r="L29" s="204"/>
      <c r="M29" s="204"/>
      <c r="N29" s="204"/>
      <c r="O29" s="204"/>
      <c r="P29" s="204"/>
      <c r="Q29" s="204"/>
      <c r="R29" s="204"/>
      <c r="S29" s="217"/>
    </row>
    <row r="30" spans="1:19" ht="22.5">
      <c r="A30" s="23" t="s">
        <v>129</v>
      </c>
      <c r="B30" s="25">
        <v>0.5</v>
      </c>
      <c r="C30" s="25">
        <v>0.5</v>
      </c>
      <c r="D30" s="25">
        <v>0.5</v>
      </c>
      <c r="E30" s="25">
        <v>0.5</v>
      </c>
      <c r="F30" s="25">
        <v>0.5</v>
      </c>
      <c r="G30" s="25">
        <v>0.5</v>
      </c>
      <c r="H30" s="25">
        <v>0.5</v>
      </c>
      <c r="I30" s="25">
        <v>0.5</v>
      </c>
      <c r="J30" s="25">
        <v>0.5</v>
      </c>
      <c r="K30" s="25">
        <v>0.5</v>
      </c>
      <c r="L30" s="25">
        <v>0.5</v>
      </c>
      <c r="M30" s="25">
        <v>0.5</v>
      </c>
      <c r="N30" s="25">
        <v>0.5</v>
      </c>
      <c r="O30" s="25">
        <v>0.5</v>
      </c>
      <c r="P30" s="25">
        <v>0.5</v>
      </c>
      <c r="Q30" s="25">
        <v>0.5</v>
      </c>
      <c r="R30" s="25">
        <v>0.5</v>
      </c>
      <c r="S30" s="10" t="s">
        <v>238</v>
      </c>
    </row>
    <row r="31" spans="1:19" ht="38.25" customHeight="1">
      <c r="A31" s="24" t="s">
        <v>25</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4"/>
    </row>
    <row r="32" spans="1:19" ht="37.5" customHeight="1">
      <c r="A32" s="24" t="s">
        <v>26</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10"/>
    </row>
    <row r="33" spans="1:19" ht="23.25" customHeight="1">
      <c r="A33" s="24" t="s">
        <v>27</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4"/>
    </row>
    <row r="34" spans="1:19" ht="33.75">
      <c r="A34" s="24" t="s">
        <v>80</v>
      </c>
      <c r="B34" s="25">
        <v>0.5</v>
      </c>
      <c r="C34" s="25">
        <v>0.5</v>
      </c>
      <c r="D34" s="25">
        <v>0.5</v>
      </c>
      <c r="E34" s="25">
        <v>0.5</v>
      </c>
      <c r="F34" s="25">
        <v>0.5</v>
      </c>
      <c r="G34" s="25">
        <v>0.5</v>
      </c>
      <c r="H34" s="25">
        <v>0.5</v>
      </c>
      <c r="I34" s="25">
        <v>0.5</v>
      </c>
      <c r="J34" s="25">
        <v>0.5</v>
      </c>
      <c r="K34" s="25">
        <v>0.5</v>
      </c>
      <c r="L34" s="25">
        <v>0.5</v>
      </c>
      <c r="M34" s="25">
        <v>0.5</v>
      </c>
      <c r="N34" s="25">
        <v>0.5</v>
      </c>
      <c r="O34" s="25">
        <v>0.5</v>
      </c>
      <c r="P34" s="25">
        <v>0.5</v>
      </c>
      <c r="Q34" s="25">
        <v>0.5</v>
      </c>
      <c r="R34" s="25">
        <v>0.5</v>
      </c>
      <c r="S34" s="10" t="s">
        <v>239</v>
      </c>
    </row>
    <row r="35" spans="1:256" ht="22.5">
      <c r="A35" s="24" t="s">
        <v>130</v>
      </c>
      <c r="B35" s="25">
        <v>0.5</v>
      </c>
      <c r="C35" s="25">
        <v>0.5</v>
      </c>
      <c r="D35" s="25">
        <v>0.5</v>
      </c>
      <c r="E35" s="25">
        <v>0.5</v>
      </c>
      <c r="F35" s="25">
        <v>0.5</v>
      </c>
      <c r="G35" s="25">
        <v>0.5</v>
      </c>
      <c r="H35" s="25">
        <v>0.5</v>
      </c>
      <c r="I35" s="25">
        <v>0.5</v>
      </c>
      <c r="J35" s="25">
        <v>0.5</v>
      </c>
      <c r="K35" s="25">
        <v>0.5</v>
      </c>
      <c r="L35" s="25">
        <v>0.5</v>
      </c>
      <c r="M35" s="25">
        <v>0.5</v>
      </c>
      <c r="N35" s="25">
        <v>0.5</v>
      </c>
      <c r="O35" s="25">
        <v>0.5</v>
      </c>
      <c r="P35" s="25">
        <v>0.5</v>
      </c>
      <c r="Q35" s="25">
        <v>0.5</v>
      </c>
      <c r="R35" s="25">
        <v>0.5</v>
      </c>
      <c r="S35" s="154" t="s">
        <v>240</v>
      </c>
      <c r="IV35" s="25">
        <v>0.5</v>
      </c>
    </row>
    <row r="36" spans="1:19" ht="33.75">
      <c r="A36" s="24" t="s">
        <v>81</v>
      </c>
      <c r="B36" s="25">
        <v>0.5</v>
      </c>
      <c r="C36" s="25">
        <v>0.5</v>
      </c>
      <c r="D36" s="25">
        <v>0.5</v>
      </c>
      <c r="E36" s="25">
        <v>0.5</v>
      </c>
      <c r="F36" s="25">
        <v>0.5</v>
      </c>
      <c r="G36" s="25">
        <v>0.5</v>
      </c>
      <c r="H36" s="25">
        <v>0.5</v>
      </c>
      <c r="I36" s="25">
        <v>0.5</v>
      </c>
      <c r="J36" s="25">
        <v>0.5</v>
      </c>
      <c r="K36" s="25">
        <v>0.5</v>
      </c>
      <c r="L36" s="25">
        <v>0.5</v>
      </c>
      <c r="M36" s="25">
        <v>0.5</v>
      </c>
      <c r="N36" s="25">
        <v>0.5</v>
      </c>
      <c r="O36" s="25">
        <v>0.5</v>
      </c>
      <c r="P36" s="25">
        <v>0.5</v>
      </c>
      <c r="Q36" s="25">
        <v>0.5</v>
      </c>
      <c r="R36" s="25">
        <v>0.5</v>
      </c>
      <c r="S36" s="10" t="s">
        <v>241</v>
      </c>
    </row>
    <row r="37" spans="1:19" ht="14.25" customHeight="1">
      <c r="A37" s="199"/>
      <c r="B37" s="31">
        <f>AVERAGE(B30:B36)</f>
        <v>0.2857142857142857</v>
      </c>
      <c r="C37" s="31">
        <f aca="true" t="shared" si="3" ref="C37:R37">AVERAGE(C30:C36)</f>
        <v>0.2857142857142857</v>
      </c>
      <c r="D37" s="31">
        <f t="shared" si="3"/>
        <v>0.2857142857142857</v>
      </c>
      <c r="E37" s="31">
        <f t="shared" si="3"/>
        <v>0.2857142857142857</v>
      </c>
      <c r="F37" s="31">
        <f t="shared" si="3"/>
        <v>0.2857142857142857</v>
      </c>
      <c r="G37" s="31">
        <f t="shared" si="3"/>
        <v>0.2857142857142857</v>
      </c>
      <c r="H37" s="31">
        <f t="shared" si="3"/>
        <v>0.2857142857142857</v>
      </c>
      <c r="I37" s="31">
        <f t="shared" si="3"/>
        <v>0.2857142857142857</v>
      </c>
      <c r="J37" s="31">
        <f t="shared" si="3"/>
        <v>0.2857142857142857</v>
      </c>
      <c r="K37" s="31">
        <f t="shared" si="3"/>
        <v>0.2857142857142857</v>
      </c>
      <c r="L37" s="31">
        <f t="shared" si="3"/>
        <v>0.2857142857142857</v>
      </c>
      <c r="M37" s="31">
        <f t="shared" si="3"/>
        <v>0.2857142857142857</v>
      </c>
      <c r="N37" s="31">
        <f t="shared" si="3"/>
        <v>0.2857142857142857</v>
      </c>
      <c r="O37" s="31">
        <f t="shared" si="3"/>
        <v>0.2857142857142857</v>
      </c>
      <c r="P37" s="31">
        <f t="shared" si="3"/>
        <v>0.2857142857142857</v>
      </c>
      <c r="Q37" s="31">
        <f t="shared" si="3"/>
        <v>0.2857142857142857</v>
      </c>
      <c r="R37" s="31">
        <f t="shared" si="3"/>
        <v>0.2857142857142857</v>
      </c>
      <c r="S37" s="215"/>
    </row>
    <row r="38" spans="1:19" ht="15.75" customHeight="1">
      <c r="A38" s="199"/>
      <c r="B38" s="38">
        <f>SUM(B37+B28+B17)</f>
        <v>1.0357142857142856</v>
      </c>
      <c r="C38" s="38">
        <f aca="true" t="shared" si="4" ref="C38:R38">SUM(C37+C28+C17)</f>
        <v>1.4246031746031746</v>
      </c>
      <c r="D38" s="38">
        <f t="shared" si="4"/>
        <v>1.4246031746031746</v>
      </c>
      <c r="E38" s="38">
        <f t="shared" si="4"/>
        <v>1.4246031746031746</v>
      </c>
      <c r="F38" s="38">
        <f t="shared" si="4"/>
        <v>1.119047619047619</v>
      </c>
      <c r="G38" s="38">
        <f t="shared" si="4"/>
        <v>0.9246031746031745</v>
      </c>
      <c r="H38" s="38">
        <f t="shared" si="4"/>
        <v>1.119047619047619</v>
      </c>
      <c r="I38" s="38">
        <f t="shared" si="4"/>
        <v>1.2301587301587302</v>
      </c>
      <c r="J38" s="38">
        <f t="shared" si="4"/>
        <v>1.1746031746031746</v>
      </c>
      <c r="K38" s="38">
        <f t="shared" si="4"/>
        <v>1.1468253968253967</v>
      </c>
      <c r="L38" s="38">
        <f t="shared" si="4"/>
        <v>1.119047619047619</v>
      </c>
      <c r="M38" s="38">
        <f t="shared" si="4"/>
        <v>1.0634920634920635</v>
      </c>
      <c r="N38" s="38">
        <f t="shared" si="4"/>
        <v>1.1746031746031746</v>
      </c>
      <c r="O38" s="38">
        <f t="shared" si="4"/>
        <v>1.1746031746031746</v>
      </c>
      <c r="P38" s="38">
        <f t="shared" si="4"/>
        <v>0.9246031746031745</v>
      </c>
      <c r="Q38" s="38">
        <f t="shared" si="4"/>
        <v>1.2023809523809523</v>
      </c>
      <c r="R38" s="38">
        <f t="shared" si="4"/>
        <v>1.2023809523809523</v>
      </c>
      <c r="S38" s="216"/>
    </row>
    <row r="39" ht="11.25">
      <c r="A39" s="5"/>
    </row>
    <row r="40" ht="11.25">
      <c r="A40" s="5"/>
    </row>
    <row r="41" ht="11.25">
      <c r="A41" s="5"/>
    </row>
    <row r="42" ht="11.25">
      <c r="A42" s="5"/>
    </row>
    <row r="43" ht="11.25">
      <c r="A43" s="5"/>
    </row>
    <row r="44" ht="11.25">
      <c r="A44" s="5"/>
    </row>
    <row r="45" ht="11.25">
      <c r="A45" s="5"/>
    </row>
    <row r="46" ht="11.25">
      <c r="A46" s="5"/>
    </row>
    <row r="47" ht="11.25">
      <c r="A47" s="5"/>
    </row>
    <row r="48" ht="11.25">
      <c r="A48" s="5"/>
    </row>
    <row r="49" ht="11.25">
      <c r="A49" s="5"/>
    </row>
    <row r="50" s="5" customFormat="1" ht="11.25">
      <c r="CX50" s="10"/>
    </row>
    <row r="51" s="5" customFormat="1" ht="11.25">
      <c r="CX51" s="10"/>
    </row>
    <row r="52" s="5" customFormat="1" ht="11.25">
      <c r="CX52" s="10"/>
    </row>
    <row r="53" s="5" customFormat="1" ht="11.25">
      <c r="CX53" s="10"/>
    </row>
    <row r="54" s="5" customFormat="1" ht="11.25">
      <c r="CX54" s="10"/>
    </row>
    <row r="55" s="5" customFormat="1" ht="11.25">
      <c r="CX55" s="10"/>
    </row>
    <row r="56" s="5" customFormat="1" ht="11.25">
      <c r="CX56" s="10"/>
    </row>
    <row r="57" s="5" customFormat="1" ht="11.25">
      <c r="CX57" s="10"/>
    </row>
    <row r="58" s="5" customFormat="1" ht="11.25">
      <c r="CX58" s="10"/>
    </row>
    <row r="59" s="5" customFormat="1" ht="11.25">
      <c r="CX59" s="10"/>
    </row>
    <row r="60" s="5" customFormat="1" ht="11.25">
      <c r="CX60" s="10"/>
    </row>
    <row r="61" s="5" customFormat="1" ht="11.25">
      <c r="CX61" s="10"/>
    </row>
    <row r="62" s="5" customFormat="1" ht="11.25">
      <c r="CX62" s="10"/>
    </row>
    <row r="63" s="5" customFormat="1" ht="11.25">
      <c r="CX63" s="10"/>
    </row>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row r="198" s="5" customFormat="1" ht="11.25"/>
    <row r="199" s="5" customFormat="1" ht="11.25"/>
    <row r="200" s="5" customFormat="1" ht="11.25"/>
    <row r="201" s="5" customFormat="1" ht="11.25"/>
    <row r="202" s="5" customFormat="1" ht="11.25"/>
    <row r="203" s="5" customFormat="1" ht="11.25"/>
    <row r="204" s="5" customFormat="1" ht="11.25"/>
    <row r="205" s="5" customFormat="1" ht="11.25"/>
    <row r="206" s="5" customFormat="1" ht="11.25"/>
    <row r="207" s="5" customFormat="1" ht="11.25"/>
    <row r="208" s="5" customFormat="1" ht="11.25"/>
    <row r="209" s="5" customFormat="1" ht="11.25"/>
    <row r="210" s="5" customFormat="1" ht="11.25"/>
    <row r="211" s="5" customFormat="1" ht="11.25"/>
    <row r="212" s="5" customFormat="1" ht="11.25"/>
    <row r="213" s="5" customFormat="1" ht="11.25"/>
    <row r="214" s="5" customFormat="1" ht="11.25"/>
    <row r="215" s="5" customFormat="1" ht="11.25"/>
    <row r="216" s="5" customFormat="1" ht="11.25"/>
    <row r="217" s="5" customFormat="1" ht="11.25"/>
    <row r="218" s="5" customFormat="1" ht="11.25"/>
    <row r="219" s="5" customFormat="1" ht="11.25"/>
    <row r="220" s="5" customFormat="1" ht="11.25"/>
    <row r="221" s="5" customFormat="1" ht="11.25"/>
    <row r="222" s="5" customFormat="1" ht="11.25"/>
    <row r="223" s="5" customFormat="1" ht="11.25"/>
    <row r="224" s="5" customFormat="1" ht="11.25"/>
    <row r="225" s="5" customFormat="1" ht="11.25"/>
    <row r="226" s="5" customFormat="1" ht="11.25"/>
    <row r="227" s="5" customFormat="1" ht="11.25"/>
    <row r="228" s="5" customFormat="1" ht="11.25"/>
    <row r="229" s="5" customFormat="1" ht="11.25"/>
    <row r="230" s="5" customFormat="1" ht="11.25"/>
    <row r="231" s="5" customFormat="1" ht="11.25"/>
    <row r="232" s="5" customFormat="1" ht="11.25"/>
    <row r="233" s="5" customFormat="1" ht="11.25"/>
    <row r="234" s="5" customFormat="1" ht="11.25"/>
    <row r="235" s="5" customFormat="1" ht="11.25"/>
    <row r="236" s="5" customFormat="1" ht="11.25"/>
    <row r="237" s="5" customFormat="1" ht="11.25"/>
    <row r="238" s="5" customFormat="1" ht="11.25"/>
    <row r="239" s="5" customFormat="1" ht="11.25"/>
    <row r="240" s="5" customFormat="1" ht="11.25"/>
    <row r="241" s="5" customFormat="1" ht="11.25"/>
    <row r="242" s="5" customFormat="1" ht="11.25"/>
    <row r="243" s="5" customFormat="1" ht="11.25"/>
    <row r="244" s="5" customFormat="1" ht="11.25"/>
    <row r="245" s="5" customFormat="1" ht="11.25"/>
    <row r="246" s="5" customFormat="1" ht="11.25"/>
    <row r="247" s="5" customFormat="1" ht="11.25"/>
    <row r="248" s="5" customFormat="1" ht="11.25"/>
    <row r="249" s="5" customFormat="1" ht="11.25"/>
    <row r="250" s="5" customFormat="1" ht="11.25"/>
    <row r="251" s="5" customFormat="1" ht="11.25"/>
    <row r="252" s="5" customFormat="1" ht="11.25"/>
    <row r="253" s="5" customFormat="1" ht="11.25"/>
    <row r="254" s="5" customFormat="1" ht="11.25"/>
    <row r="255" s="5" customFormat="1" ht="11.25"/>
    <row r="256" s="5" customFormat="1" ht="11.25"/>
    <row r="257" s="5" customFormat="1" ht="11.25"/>
    <row r="258" s="5" customFormat="1" ht="11.25"/>
    <row r="259" s="5" customFormat="1" ht="11.25"/>
    <row r="260" s="5" customFormat="1" ht="11.25"/>
    <row r="261" s="5" customFormat="1" ht="11.25"/>
    <row r="262" s="5" customFormat="1" ht="11.25"/>
    <row r="263" s="5" customFormat="1" ht="11.25"/>
    <row r="264" s="5" customFormat="1" ht="11.25"/>
    <row r="265" s="5" customFormat="1" ht="11.25"/>
    <row r="266" s="5" customFormat="1" ht="11.25"/>
    <row r="267" s="5" customFormat="1" ht="11.25"/>
    <row r="268" s="5" customFormat="1" ht="11.25"/>
    <row r="269" s="5" customFormat="1" ht="11.25"/>
    <row r="270" s="5" customFormat="1" ht="11.25"/>
    <row r="271" s="5" customFormat="1" ht="11.25"/>
    <row r="272" s="5" customFormat="1" ht="11.25"/>
    <row r="273" s="5" customFormat="1" ht="11.25"/>
    <row r="274" s="5" customFormat="1" ht="11.25"/>
    <row r="275" s="5" customFormat="1" ht="11.25"/>
    <row r="276" s="5" customFormat="1" ht="11.25"/>
    <row r="277" s="5" customFormat="1" ht="11.25"/>
    <row r="278" s="5" customFormat="1" ht="11.25"/>
    <row r="279" s="5" customFormat="1" ht="11.25"/>
    <row r="280" s="5" customFormat="1" ht="11.25"/>
    <row r="281" s="5" customFormat="1" ht="11.25"/>
    <row r="282" s="5" customFormat="1" ht="11.25"/>
    <row r="283" s="5" customFormat="1" ht="11.25"/>
    <row r="284" s="5" customFormat="1" ht="11.25"/>
    <row r="285" s="5" customFormat="1" ht="11.25"/>
    <row r="286" s="5" customFormat="1" ht="11.25"/>
    <row r="287" s="5" customFormat="1" ht="11.25"/>
    <row r="288" s="5" customFormat="1" ht="11.25"/>
    <row r="289" s="5" customFormat="1" ht="11.25"/>
    <row r="290" s="5" customFormat="1" ht="11.25"/>
    <row r="291" s="5" customFormat="1" ht="11.25"/>
    <row r="292" s="5" customFormat="1" ht="11.25"/>
    <row r="293" s="5" customFormat="1" ht="11.25"/>
    <row r="294" s="5" customFormat="1" ht="11.25"/>
    <row r="295" s="5" customFormat="1" ht="11.25"/>
    <row r="296" s="5" customFormat="1" ht="11.25"/>
    <row r="297" s="5" customFormat="1" ht="11.25"/>
    <row r="298" s="5" customFormat="1" ht="11.25"/>
    <row r="299" s="5" customFormat="1" ht="11.25"/>
    <row r="300" s="5" customFormat="1" ht="11.25"/>
    <row r="301" s="5" customFormat="1" ht="11.25"/>
    <row r="302" s="5" customFormat="1" ht="11.25"/>
    <row r="303" s="5" customFormat="1" ht="11.25"/>
    <row r="304" s="5" customFormat="1" ht="11.25"/>
    <row r="305" s="5" customFormat="1" ht="11.25"/>
    <row r="306" s="5" customFormat="1" ht="11.25"/>
    <row r="307" s="5" customFormat="1" ht="11.25"/>
    <row r="308" s="5" customFormat="1" ht="11.25"/>
    <row r="309" s="5" customFormat="1" ht="11.25"/>
    <row r="310" s="5" customFormat="1" ht="11.25"/>
    <row r="311" s="5" customFormat="1" ht="11.25"/>
    <row r="312" s="5" customFormat="1" ht="11.25"/>
    <row r="313" s="5" customFormat="1" ht="11.25"/>
    <row r="314" s="5" customFormat="1" ht="11.25"/>
    <row r="315" s="5" customFormat="1" ht="11.25"/>
    <row r="316" s="5" customFormat="1" ht="11.25"/>
    <row r="317" s="5" customFormat="1" ht="11.25"/>
    <row r="318" s="5" customFormat="1" ht="11.25"/>
    <row r="319" s="5" customFormat="1" ht="11.25"/>
    <row r="320" s="5" customFormat="1" ht="11.25"/>
    <row r="321" s="5" customFormat="1" ht="11.25"/>
    <row r="322" s="5" customFormat="1" ht="11.25"/>
    <row r="323" s="5" customFormat="1" ht="11.25"/>
    <row r="324" s="5" customFormat="1" ht="11.25"/>
    <row r="325" s="5" customFormat="1" ht="11.25"/>
    <row r="326" s="5" customFormat="1" ht="11.25"/>
    <row r="327" s="5" customFormat="1" ht="11.25"/>
    <row r="328" s="5" customFormat="1" ht="11.25"/>
    <row r="329" s="5" customFormat="1" ht="11.25"/>
    <row r="330" s="5" customFormat="1" ht="11.25"/>
    <row r="331" s="5" customFormat="1" ht="11.25"/>
    <row r="332" s="5" customFormat="1" ht="11.25"/>
    <row r="333" s="5" customFormat="1" ht="11.25"/>
    <row r="334" s="5" customFormat="1" ht="11.25"/>
    <row r="335" s="5" customFormat="1" ht="11.25"/>
    <row r="336" s="5" customFormat="1" ht="11.25"/>
    <row r="337" s="5" customFormat="1" ht="11.25"/>
    <row r="338" s="5" customFormat="1" ht="11.25"/>
    <row r="339" s="5" customFormat="1" ht="11.25"/>
    <row r="340" s="5" customFormat="1" ht="11.25"/>
    <row r="341" s="5" customFormat="1" ht="11.25"/>
    <row r="342" s="5" customFormat="1" ht="11.25"/>
    <row r="343" s="5" customFormat="1" ht="11.25"/>
    <row r="344" s="5" customFormat="1" ht="11.25"/>
    <row r="345" s="5" customFormat="1" ht="11.25"/>
    <row r="346" s="5" customFormat="1" ht="11.25"/>
    <row r="347" s="5" customFormat="1" ht="11.25"/>
    <row r="348" s="5" customFormat="1" ht="11.25"/>
    <row r="349" s="5" customFormat="1" ht="11.25"/>
    <row r="350" s="5" customFormat="1" ht="11.25"/>
    <row r="351" s="5" customFormat="1" ht="11.25"/>
    <row r="352" s="5" customFormat="1" ht="11.25"/>
    <row r="353" s="5" customFormat="1" ht="11.25"/>
    <row r="354" s="5" customFormat="1" ht="11.25"/>
    <row r="355" s="5" customFormat="1" ht="11.25"/>
    <row r="356" s="5" customFormat="1" ht="11.25"/>
    <row r="357" s="5" customFormat="1" ht="11.25"/>
    <row r="358" s="5" customFormat="1" ht="11.25"/>
    <row r="359" s="5" customFormat="1" ht="11.25"/>
    <row r="360" s="5" customFormat="1" ht="11.25"/>
    <row r="361" s="5" customFormat="1" ht="11.25"/>
    <row r="362" s="5" customFormat="1" ht="11.25"/>
    <row r="363" s="5" customFormat="1" ht="11.25"/>
    <row r="364" s="5" customFormat="1" ht="11.25"/>
    <row r="365" s="5" customFormat="1" ht="11.25"/>
    <row r="366" s="5" customFormat="1" ht="11.25"/>
    <row r="367" s="5" customFormat="1" ht="11.25"/>
    <row r="368" s="5" customFormat="1" ht="11.25"/>
    <row r="369" s="5" customFormat="1" ht="11.25"/>
    <row r="370" s="5" customFormat="1" ht="11.25"/>
    <row r="371" s="5" customFormat="1" ht="11.25"/>
    <row r="372" s="5" customFormat="1" ht="11.25"/>
    <row r="373" s="5" customFormat="1" ht="11.25"/>
    <row r="374" s="5" customFormat="1" ht="11.25"/>
    <row r="375" s="5" customFormat="1" ht="11.25"/>
    <row r="376" s="5" customFormat="1" ht="11.25"/>
    <row r="377" s="5" customFormat="1" ht="11.25"/>
    <row r="378" s="5" customFormat="1" ht="11.25"/>
    <row r="379" s="5" customFormat="1" ht="11.25"/>
    <row r="380" s="5" customFormat="1" ht="11.25"/>
    <row r="381" s="5" customFormat="1" ht="11.25"/>
    <row r="382" s="5" customFormat="1" ht="11.25"/>
    <row r="383" s="5" customFormat="1" ht="11.25"/>
    <row r="384" s="5" customFormat="1" ht="11.25"/>
    <row r="385" s="5" customFormat="1" ht="11.25"/>
    <row r="386" s="5" customFormat="1" ht="11.25"/>
    <row r="387" s="5" customFormat="1" ht="11.25"/>
    <row r="388" s="5" customFormat="1" ht="11.25"/>
    <row r="389" s="5" customFormat="1" ht="11.25"/>
    <row r="390" s="5" customFormat="1" ht="11.25"/>
    <row r="391" s="5" customFormat="1" ht="11.25"/>
    <row r="392" s="5" customFormat="1" ht="11.25"/>
    <row r="393" s="5" customFormat="1" ht="11.25"/>
    <row r="394" s="5" customFormat="1" ht="11.25"/>
    <row r="395" s="5" customFormat="1" ht="11.25"/>
    <row r="396" s="5" customFormat="1" ht="11.25"/>
    <row r="397" s="5" customFormat="1" ht="11.25"/>
    <row r="398" s="5" customFormat="1" ht="11.25"/>
    <row r="399" s="5" customFormat="1" ht="11.25"/>
    <row r="400" s="5" customFormat="1" ht="11.25"/>
    <row r="401" s="5" customFormat="1" ht="11.25"/>
    <row r="402" s="5" customFormat="1" ht="11.25"/>
    <row r="403" s="5" customFormat="1" ht="11.25"/>
    <row r="404" s="5" customFormat="1" ht="11.25"/>
    <row r="405" s="5" customFormat="1" ht="11.25"/>
    <row r="406" s="5" customFormat="1" ht="11.25"/>
    <row r="407" s="5" customFormat="1" ht="11.25"/>
    <row r="408" s="5" customFormat="1" ht="11.25"/>
    <row r="409" s="5" customFormat="1" ht="11.25"/>
    <row r="410" s="5" customFormat="1" ht="11.25"/>
    <row r="411" s="5" customFormat="1" ht="11.25"/>
    <row r="412" s="5" customFormat="1" ht="11.25"/>
    <row r="413" s="5" customFormat="1" ht="11.25"/>
    <row r="414" s="5" customFormat="1" ht="11.25"/>
    <row r="415" s="5" customFormat="1" ht="11.25"/>
    <row r="416" s="5" customFormat="1" ht="11.25"/>
    <row r="417" s="5" customFormat="1" ht="11.25"/>
    <row r="418" s="5" customFormat="1" ht="11.25"/>
    <row r="419" s="5" customFormat="1" ht="11.25"/>
    <row r="420" s="5" customFormat="1" ht="11.25"/>
    <row r="421" s="5" customFormat="1" ht="11.25"/>
    <row r="422" s="5" customFormat="1" ht="11.25"/>
    <row r="423" s="5" customFormat="1" ht="11.25"/>
    <row r="424" s="5" customFormat="1" ht="11.25"/>
    <row r="425" s="5" customFormat="1" ht="11.25"/>
    <row r="426" s="5" customFormat="1" ht="11.25"/>
    <row r="427" s="5" customFormat="1" ht="11.25"/>
    <row r="428" s="5" customFormat="1" ht="11.25"/>
    <row r="429" s="5" customFormat="1" ht="11.25"/>
    <row r="430" s="5" customFormat="1" ht="11.25"/>
    <row r="431" s="5" customFormat="1" ht="11.25"/>
    <row r="432" s="5" customFormat="1" ht="11.25"/>
    <row r="433" s="5" customFormat="1" ht="11.25"/>
    <row r="434" s="5" customFormat="1" ht="11.25"/>
    <row r="435" s="5" customFormat="1" ht="11.25"/>
    <row r="436" s="5" customFormat="1" ht="11.25"/>
    <row r="437" s="5" customFormat="1" ht="11.25"/>
    <row r="438" s="5" customFormat="1" ht="11.25"/>
    <row r="439" s="5" customFormat="1" ht="11.25"/>
    <row r="440" s="5" customFormat="1" ht="11.25"/>
    <row r="441" s="5" customFormat="1" ht="11.25"/>
    <row r="442" s="5" customFormat="1" ht="11.25"/>
    <row r="443" s="5" customFormat="1" ht="11.25"/>
    <row r="444" s="5" customFormat="1" ht="11.25"/>
    <row r="445" s="5" customFormat="1" ht="11.25"/>
    <row r="446" s="5" customFormat="1" ht="11.25"/>
    <row r="447" s="5" customFormat="1" ht="11.25"/>
    <row r="448" s="5" customFormat="1" ht="11.25"/>
    <row r="449" s="5" customFormat="1" ht="11.25"/>
    <row r="450" s="5" customFormat="1" ht="11.25"/>
    <row r="451" s="5" customFormat="1" ht="11.25"/>
    <row r="452" s="5" customFormat="1" ht="11.25"/>
    <row r="453" s="5" customFormat="1" ht="11.25"/>
    <row r="454" s="5" customFormat="1" ht="11.25"/>
    <row r="455" s="5" customFormat="1" ht="11.25"/>
    <row r="456" s="5" customFormat="1" ht="11.25"/>
    <row r="457" s="5" customFormat="1" ht="11.25"/>
    <row r="458" s="5" customFormat="1" ht="11.25"/>
    <row r="459" s="5" customFormat="1" ht="11.25"/>
    <row r="460" s="5" customFormat="1" ht="11.25"/>
    <row r="461" s="5" customFormat="1" ht="11.25"/>
    <row r="462" s="5" customFormat="1" ht="11.25"/>
    <row r="463" s="5" customFormat="1" ht="11.25"/>
    <row r="464" s="5" customFormat="1" ht="11.25"/>
    <row r="465" s="5" customFormat="1" ht="11.25"/>
    <row r="466" s="5" customFormat="1" ht="11.25"/>
    <row r="467" s="5" customFormat="1" ht="11.25"/>
    <row r="468" s="5" customFormat="1" ht="11.25"/>
    <row r="469" s="5" customFormat="1" ht="11.25"/>
    <row r="470" s="5" customFormat="1" ht="11.25"/>
    <row r="471" s="5" customFormat="1" ht="11.25"/>
    <row r="472" s="5" customFormat="1" ht="11.25"/>
    <row r="473" s="5" customFormat="1" ht="11.25"/>
    <row r="474" s="5" customFormat="1" ht="11.25"/>
    <row r="475" s="5" customFormat="1" ht="11.25"/>
    <row r="476" s="5" customFormat="1" ht="11.25"/>
    <row r="477" s="5" customFormat="1" ht="11.25"/>
    <row r="478" s="5" customFormat="1" ht="11.25"/>
  </sheetData>
  <sheetProtection/>
  <mergeCells count="26">
    <mergeCell ref="S5:S7"/>
    <mergeCell ref="G5:G6"/>
    <mergeCell ref="C5:C6"/>
    <mergeCell ref="S28:S29"/>
    <mergeCell ref="B5:B6"/>
    <mergeCell ref="Q5:Q6"/>
    <mergeCell ref="D5:D6"/>
    <mergeCell ref="E5:E6"/>
    <mergeCell ref="N5:N6"/>
    <mergeCell ref="O5:O6"/>
    <mergeCell ref="A7:R7"/>
    <mergeCell ref="R5:R6"/>
    <mergeCell ref="A18:R18"/>
    <mergeCell ref="I5:I6"/>
    <mergeCell ref="L5:L6"/>
    <mergeCell ref="K5:K6"/>
    <mergeCell ref="S17:S18"/>
    <mergeCell ref="P5:P6"/>
    <mergeCell ref="H5:H6"/>
    <mergeCell ref="S37:S38"/>
    <mergeCell ref="A29:R29"/>
    <mergeCell ref="J5:J6"/>
    <mergeCell ref="F5:F6"/>
    <mergeCell ref="A37:A38"/>
    <mergeCell ref="A5:A6"/>
    <mergeCell ref="M5:M6"/>
  </mergeCells>
  <printOptions horizontalCentered="1"/>
  <pageMargins left="0.5902777777777778" right="0.5902777777777778" top="0.7875" bottom="0.7875" header="0.5118055555555555" footer="0"/>
  <pageSetup horizontalDpi="300" verticalDpi="300" orientation="portrait" scale="85" r:id="rId4"/>
  <headerFooter alignWithMargins="0">
    <oddFooter xml:space="preserve">&amp;LPlan de Emergencias </oddFooter>
  </headerFooter>
  <drawing r:id="rId3"/>
  <legacyDrawing r:id="rId2"/>
</worksheet>
</file>

<file path=xl/worksheets/sheet4.xml><?xml version="1.0" encoding="utf-8"?>
<worksheet xmlns="http://schemas.openxmlformats.org/spreadsheetml/2006/main" xmlns:r="http://schemas.openxmlformats.org/officeDocument/2006/relationships">
  <dimension ref="A1:U28"/>
  <sheetViews>
    <sheetView zoomScale="120" zoomScaleNormal="120" zoomScalePageLayoutView="0" workbookViewId="0" topLeftCell="A1">
      <pane xSplit="4" ySplit="8" topLeftCell="M27" activePane="bottomRight" state="frozen"/>
      <selection pane="topLeft" activeCell="A1" sqref="A1"/>
      <selection pane="topRight" activeCell="E1" sqref="E1"/>
      <selection pane="bottomLeft" activeCell="A9" sqref="A9"/>
      <selection pane="bottomRight" activeCell="Q12" sqref="Q12"/>
    </sheetView>
  </sheetViews>
  <sheetFormatPr defaultColWidth="11.421875" defaultRowHeight="12.75"/>
  <cols>
    <col min="1" max="1" width="45.00390625" style="4" customWidth="1"/>
    <col min="2" max="2" width="13.7109375" style="4" customWidth="1"/>
    <col min="3" max="18" width="11.421875" style="4" customWidth="1"/>
    <col min="19" max="19" width="23.421875" style="4" customWidth="1"/>
    <col min="20" max="20" width="13.28125" style="4" customWidth="1"/>
    <col min="21" max="16384" width="11.421875" style="4" customWidth="1"/>
  </cols>
  <sheetData>
    <row r="1" spans="1:2" ht="11.25">
      <c r="A1" s="221"/>
      <c r="B1" s="221"/>
    </row>
    <row r="2" spans="1:2" ht="11.25">
      <c r="A2" s="221"/>
      <c r="B2" s="221"/>
    </row>
    <row r="3" spans="1:2" ht="11.25">
      <c r="A3" s="222"/>
      <c r="B3" s="222"/>
    </row>
    <row r="4" spans="1:2" ht="11.25">
      <c r="A4" s="225"/>
      <c r="B4" s="225"/>
    </row>
    <row r="5" spans="1:20" ht="16.5" customHeight="1">
      <c r="A5" s="202" t="s">
        <v>11</v>
      </c>
      <c r="B5" s="202" t="str">
        <f>'Iden. Amenazas'!B9</f>
        <v>SISMOS / TERREMOTOS </v>
      </c>
      <c r="C5" s="204" t="str">
        <f>'Iden. Amenazas'!B10</f>
        <v>INUNDACIÓN</v>
      </c>
      <c r="D5" s="204" t="str">
        <f>'Iden. Amenazas'!B11</f>
        <v>CONDICIONES CLIMATICAS   (VIENTOS FUERTES,GRANIZADAS )</v>
      </c>
      <c r="E5" s="204" t="str">
        <f>'Iden. Amenazas'!B12</f>
        <v> EVENTOS CLIMATICOS (TORMENTAS ELECTRICAS,CAIDA  DE RAYOS )</v>
      </c>
      <c r="F5" s="204" t="str">
        <f>'Iden. Amenazas'!B14</f>
        <v>ACCIDENTES DE TRANSITO          (atropello,accidentes vehiculares, colision ) </v>
      </c>
      <c r="G5" s="204" t="str">
        <f>'Iden. Amenazas'!B15</f>
        <v>CAIDA DE AREONAVES </v>
      </c>
      <c r="H5" s="204" t="str">
        <f>'Iden. Amenazas'!B16</f>
        <v>FALLAS EN SUB ESTACIONES ELECTRICAS , GENERADORES ELECTRICOS </v>
      </c>
      <c r="I5" s="204" t="str">
        <f>'Iden. Amenazas'!B17</f>
        <v>INCENDIO Y /O EXPLOSION</v>
      </c>
      <c r="J5" s="204" t="str">
        <f>'Iden. Amenazas'!B18</f>
        <v>ENFERMEDADES PRODUCIDAS POR ALIMENTOS (ETA'S)</v>
      </c>
      <c r="K5" s="204" t="str">
        <f>'Iden. Amenazas'!B19</f>
        <v>FALLO O COLAPSO ESTRUCTURAL </v>
      </c>
      <c r="L5" s="204" t="str">
        <f>'Iden. Amenazas'!B20</f>
        <v>INTOXICACION POR LIBERACION DE VAPORES TOXICOS</v>
      </c>
      <c r="M5" s="204" t="str">
        <f>'Iden. Amenazas'!B21</f>
        <v>FALLO EN EQUIPOS Y SISTEMAS </v>
      </c>
      <c r="N5" s="204" t="str">
        <f>'Iden. Amenazas'!B22</f>
        <v>TAREAS DE ALTO RIESGO</v>
      </c>
      <c r="O5" s="204" t="str">
        <f>'Iden. Amenazas'!B23</f>
        <v>MANEJO DE SUSTANCIAS QUIMICAS (fugas y derrames, liberación de sustancias y vapores)</v>
      </c>
      <c r="P5" s="204" t="str">
        <f>'Iden. Amenazas'!B24</f>
        <v>VOLCAMIENTO DE EQUIPOS Y MAQUINARIA</v>
      </c>
      <c r="Q5" s="204" t="str">
        <f>'Iden. Amenazas'!B26</f>
        <v>HURTO ROBO ATRACO </v>
      </c>
      <c r="R5" s="204" t="str">
        <f>'Iden. Amenazas'!B27</f>
        <v>COMPORTAMIENTOS AGRESIVOS </v>
      </c>
      <c r="S5" s="204" t="s">
        <v>69</v>
      </c>
      <c r="T5" s="204"/>
    </row>
    <row r="6" spans="1:20" ht="18.75" customHeight="1">
      <c r="A6" s="202"/>
      <c r="B6" s="202"/>
      <c r="C6" s="204"/>
      <c r="D6" s="204"/>
      <c r="E6" s="204"/>
      <c r="F6" s="204"/>
      <c r="G6" s="204"/>
      <c r="H6" s="204"/>
      <c r="I6" s="204"/>
      <c r="J6" s="204"/>
      <c r="K6" s="204"/>
      <c r="L6" s="204"/>
      <c r="M6" s="204"/>
      <c r="N6" s="204"/>
      <c r="O6" s="204"/>
      <c r="P6" s="204"/>
      <c r="Q6" s="204"/>
      <c r="R6" s="204"/>
      <c r="S6" s="204"/>
      <c r="T6" s="204"/>
    </row>
    <row r="7" spans="1:20" ht="13.5" customHeight="1">
      <c r="A7" s="204">
        <v>4</v>
      </c>
      <c r="B7" s="204"/>
      <c r="C7" s="204"/>
      <c r="D7" s="204"/>
      <c r="E7" s="204"/>
      <c r="F7" s="204"/>
      <c r="G7" s="204"/>
      <c r="H7" s="204"/>
      <c r="I7" s="204"/>
      <c r="J7" s="204"/>
      <c r="K7" s="204"/>
      <c r="L7" s="204"/>
      <c r="M7" s="204"/>
      <c r="N7" s="204"/>
      <c r="O7" s="204"/>
      <c r="P7" s="204"/>
      <c r="Q7" s="204"/>
      <c r="R7" s="204"/>
      <c r="S7" s="204"/>
      <c r="T7" s="204"/>
    </row>
    <row r="8" spans="1:21" ht="78.75" customHeight="1">
      <c r="A8" s="150" t="s">
        <v>82</v>
      </c>
      <c r="B8" s="25">
        <v>0.5</v>
      </c>
      <c r="C8" s="25">
        <v>0.5</v>
      </c>
      <c r="D8" s="25">
        <v>0.5</v>
      </c>
      <c r="E8" s="25">
        <v>0.5</v>
      </c>
      <c r="F8" s="25">
        <v>0.5</v>
      </c>
      <c r="G8" s="25">
        <v>0.5</v>
      </c>
      <c r="H8" s="25">
        <v>0.5</v>
      </c>
      <c r="I8" s="25">
        <v>0.5</v>
      </c>
      <c r="J8" s="25">
        <v>0.5</v>
      </c>
      <c r="K8" s="25">
        <v>0.5</v>
      </c>
      <c r="L8" s="25">
        <v>0.5</v>
      </c>
      <c r="M8" s="25">
        <v>0.5</v>
      </c>
      <c r="N8" s="25">
        <v>0.5</v>
      </c>
      <c r="O8" s="25">
        <v>0.5</v>
      </c>
      <c r="P8" s="25">
        <v>0.5</v>
      </c>
      <c r="Q8" s="25">
        <v>0.5</v>
      </c>
      <c r="R8" s="25">
        <v>0.5</v>
      </c>
      <c r="S8" s="219" t="s">
        <v>242</v>
      </c>
      <c r="T8" s="219"/>
      <c r="U8" s="39"/>
    </row>
    <row r="9" spans="1:21" ht="67.5" customHeight="1">
      <c r="A9" s="24" t="s">
        <v>243</v>
      </c>
      <c r="B9" s="25">
        <v>0.5</v>
      </c>
      <c r="C9" s="25">
        <v>0.5</v>
      </c>
      <c r="D9" s="25">
        <v>0.5</v>
      </c>
      <c r="E9" s="25">
        <v>0.5</v>
      </c>
      <c r="F9" s="25">
        <v>0.5</v>
      </c>
      <c r="G9" s="25">
        <v>0.5</v>
      </c>
      <c r="H9" s="25">
        <v>0.5</v>
      </c>
      <c r="I9" s="25">
        <v>0.5</v>
      </c>
      <c r="J9" s="25">
        <v>0.5</v>
      </c>
      <c r="K9" s="25">
        <v>0.5</v>
      </c>
      <c r="L9" s="25">
        <v>0.5</v>
      </c>
      <c r="M9" s="25">
        <v>0.5</v>
      </c>
      <c r="N9" s="25">
        <v>0.5</v>
      </c>
      <c r="O9" s="25">
        <v>0.5</v>
      </c>
      <c r="P9" s="25">
        <v>0.5</v>
      </c>
      <c r="Q9" s="25">
        <v>0.5</v>
      </c>
      <c r="R9" s="25">
        <v>0.5</v>
      </c>
      <c r="S9" s="195" t="s">
        <v>244</v>
      </c>
      <c r="T9" s="195"/>
      <c r="U9" s="39"/>
    </row>
    <row r="10" spans="1:20" ht="48.75" customHeight="1">
      <c r="A10" s="24" t="s">
        <v>245</v>
      </c>
      <c r="B10" s="25">
        <v>0.5</v>
      </c>
      <c r="C10" s="25">
        <v>0.5</v>
      </c>
      <c r="D10" s="25">
        <v>0.5</v>
      </c>
      <c r="E10" s="25">
        <v>0.5</v>
      </c>
      <c r="F10" s="25">
        <v>0.5</v>
      </c>
      <c r="G10" s="25">
        <v>0.5</v>
      </c>
      <c r="H10" s="25">
        <v>0.5</v>
      </c>
      <c r="I10" s="25">
        <v>0.5</v>
      </c>
      <c r="J10" s="25">
        <v>0.5</v>
      </c>
      <c r="K10" s="25">
        <v>0.5</v>
      </c>
      <c r="L10" s="25">
        <v>0.5</v>
      </c>
      <c r="M10" s="25">
        <v>0.5</v>
      </c>
      <c r="N10" s="25">
        <v>0.5</v>
      </c>
      <c r="O10" s="25">
        <v>0.5</v>
      </c>
      <c r="P10" s="25">
        <v>0.5</v>
      </c>
      <c r="Q10" s="25">
        <v>0.5</v>
      </c>
      <c r="R10" s="25">
        <v>0.5</v>
      </c>
      <c r="S10" s="196" t="s">
        <v>246</v>
      </c>
      <c r="T10" s="196"/>
    </row>
    <row r="11" spans="1:20" ht="67.5" customHeight="1">
      <c r="A11" s="24" t="s">
        <v>247</v>
      </c>
      <c r="B11" s="25">
        <v>0.5</v>
      </c>
      <c r="C11" s="25">
        <v>0.5</v>
      </c>
      <c r="D11" s="25">
        <v>0.5</v>
      </c>
      <c r="E11" s="25">
        <v>0.5</v>
      </c>
      <c r="F11" s="25">
        <v>0.5</v>
      </c>
      <c r="G11" s="25">
        <v>0.5</v>
      </c>
      <c r="H11" s="25">
        <v>0.5</v>
      </c>
      <c r="I11" s="25">
        <v>0.5</v>
      </c>
      <c r="J11" s="25">
        <v>0.5</v>
      </c>
      <c r="K11" s="25">
        <v>0.5</v>
      </c>
      <c r="L11" s="25">
        <v>0.5</v>
      </c>
      <c r="M11" s="25">
        <v>0.5</v>
      </c>
      <c r="N11" s="25">
        <v>0.5</v>
      </c>
      <c r="O11" s="25">
        <v>0.5</v>
      </c>
      <c r="P11" s="25">
        <v>0.5</v>
      </c>
      <c r="Q11" s="25">
        <v>0.5</v>
      </c>
      <c r="R11" s="25">
        <v>0.5</v>
      </c>
      <c r="S11" s="195" t="s">
        <v>248</v>
      </c>
      <c r="T11" s="195"/>
    </row>
    <row r="12" spans="1:20" ht="22.5">
      <c r="A12" s="24" t="s">
        <v>249</v>
      </c>
      <c r="B12" s="25">
        <v>0</v>
      </c>
      <c r="C12" s="25">
        <v>0</v>
      </c>
      <c r="D12" s="25">
        <f aca="true" t="shared" si="0" ref="D12:R12">C12</f>
        <v>0</v>
      </c>
      <c r="E12" s="25">
        <f t="shared" si="0"/>
        <v>0</v>
      </c>
      <c r="F12" s="25">
        <f t="shared" si="0"/>
        <v>0</v>
      </c>
      <c r="G12" s="25">
        <f t="shared" si="0"/>
        <v>0</v>
      </c>
      <c r="H12" s="25">
        <f t="shared" si="0"/>
        <v>0</v>
      </c>
      <c r="I12" s="25">
        <f t="shared" si="0"/>
        <v>0</v>
      </c>
      <c r="J12" s="25">
        <f t="shared" si="0"/>
        <v>0</v>
      </c>
      <c r="K12" s="25">
        <f t="shared" si="0"/>
        <v>0</v>
      </c>
      <c r="L12" s="25">
        <f t="shared" si="0"/>
        <v>0</v>
      </c>
      <c r="M12" s="25">
        <f t="shared" si="0"/>
        <v>0</v>
      </c>
      <c r="N12" s="25">
        <f t="shared" si="0"/>
        <v>0</v>
      </c>
      <c r="O12" s="25">
        <f t="shared" si="0"/>
        <v>0</v>
      </c>
      <c r="P12" s="25">
        <f t="shared" si="0"/>
        <v>0</v>
      </c>
      <c r="Q12" s="25">
        <f t="shared" si="0"/>
        <v>0</v>
      </c>
      <c r="R12" s="25">
        <f t="shared" si="0"/>
        <v>0</v>
      </c>
      <c r="S12" s="196" t="s">
        <v>250</v>
      </c>
      <c r="T12" s="196"/>
    </row>
    <row r="13" spans="1:20" ht="45" customHeight="1">
      <c r="A13" s="24" t="s">
        <v>251</v>
      </c>
      <c r="B13" s="25">
        <v>0.5</v>
      </c>
      <c r="C13" s="25">
        <v>0.5</v>
      </c>
      <c r="D13" s="25">
        <v>0.5</v>
      </c>
      <c r="E13" s="25">
        <v>0.5</v>
      </c>
      <c r="F13" s="25">
        <v>0.5</v>
      </c>
      <c r="G13" s="25">
        <v>0.5</v>
      </c>
      <c r="H13" s="25">
        <v>0.5</v>
      </c>
      <c r="I13" s="25">
        <v>0.5</v>
      </c>
      <c r="J13" s="25">
        <v>0.5</v>
      </c>
      <c r="K13" s="25">
        <v>0.5</v>
      </c>
      <c r="L13" s="25">
        <v>0.5</v>
      </c>
      <c r="M13" s="25">
        <v>0.5</v>
      </c>
      <c r="N13" s="25">
        <v>0.5</v>
      </c>
      <c r="O13" s="25">
        <v>0.5</v>
      </c>
      <c r="P13" s="25">
        <v>0.5</v>
      </c>
      <c r="Q13" s="25">
        <v>0.5</v>
      </c>
      <c r="R13" s="25">
        <v>0.5</v>
      </c>
      <c r="S13" s="220" t="s">
        <v>252</v>
      </c>
      <c r="T13" s="220"/>
    </row>
    <row r="14" spans="1:20" ht="11.25">
      <c r="A14" s="26" t="s">
        <v>13</v>
      </c>
      <c r="B14" s="32">
        <f>AVERAGE(B8:B13)</f>
        <v>0.4166666666666667</v>
      </c>
      <c r="C14" s="32">
        <f aca="true" t="shared" si="1" ref="C14:R14">AVERAGE(C8:C13)</f>
        <v>0.4166666666666667</v>
      </c>
      <c r="D14" s="32">
        <f t="shared" si="1"/>
        <v>0.4166666666666667</v>
      </c>
      <c r="E14" s="32">
        <f t="shared" si="1"/>
        <v>0.4166666666666667</v>
      </c>
      <c r="F14" s="32">
        <f t="shared" si="1"/>
        <v>0.4166666666666667</v>
      </c>
      <c r="G14" s="32">
        <f t="shared" si="1"/>
        <v>0.4166666666666667</v>
      </c>
      <c r="H14" s="32">
        <f t="shared" si="1"/>
        <v>0.4166666666666667</v>
      </c>
      <c r="I14" s="32">
        <f t="shared" si="1"/>
        <v>0.4166666666666667</v>
      </c>
      <c r="J14" s="32">
        <f t="shared" si="1"/>
        <v>0.4166666666666667</v>
      </c>
      <c r="K14" s="32">
        <f t="shared" si="1"/>
        <v>0.4166666666666667</v>
      </c>
      <c r="L14" s="32">
        <f t="shared" si="1"/>
        <v>0.4166666666666667</v>
      </c>
      <c r="M14" s="32">
        <f t="shared" si="1"/>
        <v>0.4166666666666667</v>
      </c>
      <c r="N14" s="32">
        <f t="shared" si="1"/>
        <v>0.4166666666666667</v>
      </c>
      <c r="O14" s="32">
        <f t="shared" si="1"/>
        <v>0.4166666666666667</v>
      </c>
      <c r="P14" s="32">
        <f t="shared" si="1"/>
        <v>0.4166666666666667</v>
      </c>
      <c r="Q14" s="32">
        <f t="shared" si="1"/>
        <v>0.4166666666666667</v>
      </c>
      <c r="R14" s="32">
        <f t="shared" si="1"/>
        <v>0.4166666666666667</v>
      </c>
      <c r="S14" s="217"/>
      <c r="T14" s="217"/>
    </row>
    <row r="15" spans="1:20" ht="13.5" customHeight="1">
      <c r="A15" s="204" t="s">
        <v>16</v>
      </c>
      <c r="B15" s="204"/>
      <c r="C15" s="204"/>
      <c r="D15" s="204"/>
      <c r="E15" s="204"/>
      <c r="F15" s="204"/>
      <c r="G15" s="204"/>
      <c r="H15" s="204"/>
      <c r="I15" s="204"/>
      <c r="J15" s="204"/>
      <c r="K15" s="204"/>
      <c r="L15" s="204"/>
      <c r="M15" s="204"/>
      <c r="N15" s="204"/>
      <c r="O15" s="204"/>
      <c r="P15" s="204"/>
      <c r="Q15" s="204"/>
      <c r="R15" s="204"/>
      <c r="S15" s="217"/>
      <c r="T15" s="217"/>
    </row>
    <row r="16" spans="1:20" ht="59.25" customHeight="1">
      <c r="A16" s="24" t="s">
        <v>253</v>
      </c>
      <c r="B16" s="25">
        <v>0.5</v>
      </c>
      <c r="C16" s="25">
        <v>0.5</v>
      </c>
      <c r="D16" s="25">
        <v>0.5</v>
      </c>
      <c r="E16" s="25">
        <v>0.5</v>
      </c>
      <c r="F16" s="25">
        <v>0.5</v>
      </c>
      <c r="G16" s="25">
        <v>0.5</v>
      </c>
      <c r="H16" s="25">
        <v>0.5</v>
      </c>
      <c r="I16" s="25">
        <v>0.5</v>
      </c>
      <c r="J16" s="25">
        <v>0.5</v>
      </c>
      <c r="K16" s="25">
        <v>0.5</v>
      </c>
      <c r="L16" s="25">
        <v>0.5</v>
      </c>
      <c r="M16" s="25">
        <v>0.5</v>
      </c>
      <c r="N16" s="25">
        <v>0.5</v>
      </c>
      <c r="O16" s="25">
        <v>0.5</v>
      </c>
      <c r="P16" s="25">
        <v>0.5</v>
      </c>
      <c r="Q16" s="25">
        <v>0.5</v>
      </c>
      <c r="R16" s="25">
        <v>0.5</v>
      </c>
      <c r="S16" s="196" t="s">
        <v>254</v>
      </c>
      <c r="T16" s="196"/>
    </row>
    <row r="17" spans="1:20" ht="45" customHeight="1">
      <c r="A17" s="24" t="s">
        <v>83</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196" t="s">
        <v>255</v>
      </c>
      <c r="T17" s="196"/>
    </row>
    <row r="18" spans="1:20" ht="52.5" customHeight="1">
      <c r="A18" s="24" t="s">
        <v>256</v>
      </c>
      <c r="B18" s="25">
        <v>0.5</v>
      </c>
      <c r="C18" s="25">
        <v>0.5</v>
      </c>
      <c r="D18" s="25">
        <v>0.5</v>
      </c>
      <c r="E18" s="25">
        <v>0.5</v>
      </c>
      <c r="F18" s="25">
        <v>0.5</v>
      </c>
      <c r="G18" s="25">
        <v>0.5</v>
      </c>
      <c r="H18" s="25">
        <v>0.5</v>
      </c>
      <c r="I18" s="25">
        <v>0.5</v>
      </c>
      <c r="J18" s="25">
        <v>0.5</v>
      </c>
      <c r="K18" s="25">
        <v>0.5</v>
      </c>
      <c r="L18" s="25">
        <v>0.5</v>
      </c>
      <c r="M18" s="25">
        <v>0.5</v>
      </c>
      <c r="N18" s="25">
        <v>0.5</v>
      </c>
      <c r="O18" s="25">
        <v>0.5</v>
      </c>
      <c r="P18" s="25">
        <v>0.5</v>
      </c>
      <c r="Q18" s="25">
        <v>0.5</v>
      </c>
      <c r="R18" s="25">
        <v>0.5</v>
      </c>
      <c r="S18" s="195" t="s">
        <v>257</v>
      </c>
      <c r="T18" s="195"/>
    </row>
    <row r="19" spans="1:20" ht="45" customHeight="1">
      <c r="A19" s="24" t="s">
        <v>84</v>
      </c>
      <c r="B19" s="25">
        <v>0.5</v>
      </c>
      <c r="C19" s="25">
        <v>0.5</v>
      </c>
      <c r="D19" s="25">
        <v>0.5</v>
      </c>
      <c r="E19" s="25">
        <v>0.5</v>
      </c>
      <c r="F19" s="25">
        <v>0.5</v>
      </c>
      <c r="G19" s="25">
        <v>0.5</v>
      </c>
      <c r="H19" s="25">
        <v>0.5</v>
      </c>
      <c r="I19" s="25">
        <v>0.5</v>
      </c>
      <c r="J19" s="25">
        <v>0.5</v>
      </c>
      <c r="K19" s="25">
        <v>0.5</v>
      </c>
      <c r="L19" s="25">
        <v>0.5</v>
      </c>
      <c r="M19" s="25">
        <v>0.5</v>
      </c>
      <c r="N19" s="25">
        <v>0.5</v>
      </c>
      <c r="O19" s="25">
        <v>0.5</v>
      </c>
      <c r="P19" s="25">
        <v>0.5</v>
      </c>
      <c r="Q19" s="25">
        <v>0.5</v>
      </c>
      <c r="R19" s="25">
        <v>0.5</v>
      </c>
      <c r="S19" s="195" t="s">
        <v>258</v>
      </c>
      <c r="T19" s="195"/>
    </row>
    <row r="20" spans="1:20" ht="22.5">
      <c r="A20" s="24" t="s">
        <v>28</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196" t="s">
        <v>259</v>
      </c>
      <c r="T20" s="196"/>
    </row>
    <row r="21" spans="1:20" ht="11.25">
      <c r="A21" s="26" t="s">
        <v>13</v>
      </c>
      <c r="B21" s="53">
        <f>AVERAGE(B16:B20)</f>
        <v>0.3</v>
      </c>
      <c r="C21" s="53">
        <f aca="true" t="shared" si="2" ref="C21:R21">AVERAGE(C16:C20)</f>
        <v>0.3</v>
      </c>
      <c r="D21" s="53">
        <f t="shared" si="2"/>
        <v>0.3</v>
      </c>
      <c r="E21" s="53">
        <f t="shared" si="2"/>
        <v>0.3</v>
      </c>
      <c r="F21" s="53">
        <f t="shared" si="2"/>
        <v>0.3</v>
      </c>
      <c r="G21" s="53">
        <f t="shared" si="2"/>
        <v>0.3</v>
      </c>
      <c r="H21" s="53">
        <f t="shared" si="2"/>
        <v>0.3</v>
      </c>
      <c r="I21" s="53">
        <f t="shared" si="2"/>
        <v>0.3</v>
      </c>
      <c r="J21" s="53">
        <f t="shared" si="2"/>
        <v>0.3</v>
      </c>
      <c r="K21" s="53">
        <f t="shared" si="2"/>
        <v>0.3</v>
      </c>
      <c r="L21" s="53">
        <f t="shared" si="2"/>
        <v>0.3</v>
      </c>
      <c r="M21" s="53">
        <f t="shared" si="2"/>
        <v>0.3</v>
      </c>
      <c r="N21" s="53">
        <f t="shared" si="2"/>
        <v>0.3</v>
      </c>
      <c r="O21" s="53">
        <f t="shared" si="2"/>
        <v>0.3</v>
      </c>
      <c r="P21" s="53">
        <f t="shared" si="2"/>
        <v>0.3</v>
      </c>
      <c r="Q21" s="53">
        <f t="shared" si="2"/>
        <v>0.3</v>
      </c>
      <c r="R21" s="53">
        <f t="shared" si="2"/>
        <v>0.3</v>
      </c>
      <c r="S21" s="40"/>
      <c r="T21" s="40"/>
    </row>
    <row r="22" spans="1:20" ht="13.5" customHeight="1">
      <c r="A22" s="204" t="s">
        <v>29</v>
      </c>
      <c r="B22" s="204"/>
      <c r="C22" s="204"/>
      <c r="D22" s="204"/>
      <c r="E22" s="204"/>
      <c r="F22" s="204"/>
      <c r="G22" s="204"/>
      <c r="H22" s="204"/>
      <c r="I22" s="204"/>
      <c r="J22" s="204"/>
      <c r="K22" s="204"/>
      <c r="L22" s="204"/>
      <c r="M22" s="204"/>
      <c r="N22" s="204"/>
      <c r="O22" s="204"/>
      <c r="P22" s="204"/>
      <c r="Q22" s="204"/>
      <c r="R22" s="204"/>
      <c r="S22" s="41"/>
      <c r="T22" s="41"/>
    </row>
    <row r="23" spans="1:20" ht="33.75" customHeight="1">
      <c r="A23" s="24" t="s">
        <v>260</v>
      </c>
      <c r="B23" s="25">
        <v>1</v>
      </c>
      <c r="C23" s="25">
        <v>1</v>
      </c>
      <c r="D23" s="25">
        <v>1</v>
      </c>
      <c r="E23" s="25">
        <v>1</v>
      </c>
      <c r="F23" s="25">
        <v>1</v>
      </c>
      <c r="G23" s="25">
        <v>1</v>
      </c>
      <c r="H23" s="25">
        <v>1</v>
      </c>
      <c r="I23" s="25">
        <v>1</v>
      </c>
      <c r="J23" s="25">
        <v>1</v>
      </c>
      <c r="K23" s="25">
        <v>1</v>
      </c>
      <c r="L23" s="25">
        <v>1</v>
      </c>
      <c r="M23" s="25">
        <v>1</v>
      </c>
      <c r="N23" s="25">
        <v>1</v>
      </c>
      <c r="O23" s="25">
        <v>1</v>
      </c>
      <c r="P23" s="25">
        <v>1</v>
      </c>
      <c r="Q23" s="25">
        <v>1</v>
      </c>
      <c r="R23" s="25">
        <v>1</v>
      </c>
      <c r="S23" s="196" t="s">
        <v>261</v>
      </c>
      <c r="T23" s="196"/>
    </row>
    <row r="24" spans="1:20" ht="33.75" customHeight="1">
      <c r="A24" s="24" t="s">
        <v>85</v>
      </c>
      <c r="B24" s="25">
        <v>1</v>
      </c>
      <c r="C24" s="25">
        <v>1</v>
      </c>
      <c r="D24" s="25">
        <v>1</v>
      </c>
      <c r="E24" s="25">
        <v>1</v>
      </c>
      <c r="F24" s="25">
        <v>1</v>
      </c>
      <c r="G24" s="25">
        <v>1</v>
      </c>
      <c r="H24" s="25">
        <v>1</v>
      </c>
      <c r="I24" s="25">
        <v>1</v>
      </c>
      <c r="J24" s="25">
        <v>1</v>
      </c>
      <c r="K24" s="25">
        <v>1</v>
      </c>
      <c r="L24" s="25">
        <v>1</v>
      </c>
      <c r="M24" s="25">
        <v>1</v>
      </c>
      <c r="N24" s="25">
        <v>1</v>
      </c>
      <c r="O24" s="25">
        <v>1</v>
      </c>
      <c r="P24" s="25">
        <v>1</v>
      </c>
      <c r="Q24" s="25">
        <v>1</v>
      </c>
      <c r="R24" s="25">
        <v>1</v>
      </c>
      <c r="S24" s="196" t="s">
        <v>262</v>
      </c>
      <c r="T24" s="196"/>
    </row>
    <row r="25" spans="1:20" ht="31.5" customHeight="1">
      <c r="A25" s="24" t="s">
        <v>86</v>
      </c>
      <c r="B25" s="25">
        <v>0.5</v>
      </c>
      <c r="C25" s="25">
        <v>0.5</v>
      </c>
      <c r="D25" s="25">
        <v>0.5</v>
      </c>
      <c r="E25" s="25">
        <v>0.5</v>
      </c>
      <c r="F25" s="25">
        <v>0.5</v>
      </c>
      <c r="G25" s="25">
        <v>0.5</v>
      </c>
      <c r="H25" s="25">
        <v>0.5</v>
      </c>
      <c r="I25" s="25">
        <v>0.5</v>
      </c>
      <c r="J25" s="25">
        <v>0.5</v>
      </c>
      <c r="K25" s="25">
        <v>0.5</v>
      </c>
      <c r="L25" s="25">
        <v>0.5</v>
      </c>
      <c r="M25" s="25">
        <v>0.5</v>
      </c>
      <c r="N25" s="25">
        <v>0.5</v>
      </c>
      <c r="O25" s="25">
        <v>0.5</v>
      </c>
      <c r="P25" s="25">
        <v>0.5</v>
      </c>
      <c r="Q25" s="25">
        <v>0.5</v>
      </c>
      <c r="R25" s="25">
        <v>0.5</v>
      </c>
      <c r="S25" s="218" t="s">
        <v>263</v>
      </c>
      <c r="T25" s="218"/>
    </row>
    <row r="26" spans="1:20" ht="36.75" customHeight="1">
      <c r="A26" s="24" t="s">
        <v>264</v>
      </c>
      <c r="B26" s="25">
        <v>0.5</v>
      </c>
      <c r="C26" s="25">
        <v>0.5</v>
      </c>
      <c r="D26" s="25">
        <v>0.5</v>
      </c>
      <c r="E26" s="25">
        <v>0.5</v>
      </c>
      <c r="F26" s="25">
        <v>0.5</v>
      </c>
      <c r="G26" s="25">
        <v>0.5</v>
      </c>
      <c r="H26" s="25">
        <v>0.5</v>
      </c>
      <c r="I26" s="25">
        <v>0.5</v>
      </c>
      <c r="J26" s="25">
        <v>0.5</v>
      </c>
      <c r="K26" s="25">
        <v>0.5</v>
      </c>
      <c r="L26" s="25">
        <v>0.5</v>
      </c>
      <c r="M26" s="25">
        <v>0.5</v>
      </c>
      <c r="N26" s="25">
        <v>0.5</v>
      </c>
      <c r="O26" s="25">
        <v>0.5</v>
      </c>
      <c r="P26" s="25">
        <v>0.5</v>
      </c>
      <c r="Q26" s="25">
        <v>0.5</v>
      </c>
      <c r="R26" s="25">
        <v>0.5</v>
      </c>
      <c r="S26" s="196" t="s">
        <v>265</v>
      </c>
      <c r="T26" s="196"/>
    </row>
    <row r="27" spans="1:20" ht="13.5" customHeight="1" thickBot="1">
      <c r="A27" s="223"/>
      <c r="B27" s="51">
        <f>AVERAGE(B23:B26)</f>
        <v>0.75</v>
      </c>
      <c r="C27" s="51">
        <f aca="true" t="shared" si="3" ref="C27:R27">AVERAGE(C23:C26)</f>
        <v>0.75</v>
      </c>
      <c r="D27" s="51">
        <f t="shared" si="3"/>
        <v>0.75</v>
      </c>
      <c r="E27" s="51">
        <f t="shared" si="3"/>
        <v>0.75</v>
      </c>
      <c r="F27" s="51">
        <f t="shared" si="3"/>
        <v>0.75</v>
      </c>
      <c r="G27" s="51">
        <f t="shared" si="3"/>
        <v>0.75</v>
      </c>
      <c r="H27" s="51">
        <f t="shared" si="3"/>
        <v>0.75</v>
      </c>
      <c r="I27" s="51">
        <f t="shared" si="3"/>
        <v>0.75</v>
      </c>
      <c r="J27" s="51">
        <f t="shared" si="3"/>
        <v>0.75</v>
      </c>
      <c r="K27" s="51">
        <f t="shared" si="3"/>
        <v>0.75</v>
      </c>
      <c r="L27" s="51">
        <f t="shared" si="3"/>
        <v>0.75</v>
      </c>
      <c r="M27" s="51">
        <f t="shared" si="3"/>
        <v>0.75</v>
      </c>
      <c r="N27" s="51">
        <f t="shared" si="3"/>
        <v>0.75</v>
      </c>
      <c r="O27" s="51">
        <f t="shared" si="3"/>
        <v>0.75</v>
      </c>
      <c r="P27" s="51">
        <f t="shared" si="3"/>
        <v>0.75</v>
      </c>
      <c r="Q27" s="51">
        <f t="shared" si="3"/>
        <v>0.75</v>
      </c>
      <c r="R27" s="51">
        <f t="shared" si="3"/>
        <v>0.75</v>
      </c>
      <c r="S27" s="217"/>
      <c r="T27" s="217"/>
    </row>
    <row r="28" spans="1:20" ht="13.5" customHeight="1" thickBot="1">
      <c r="A28" s="224"/>
      <c r="B28" s="52">
        <f>SUM(B21+B27+B14)</f>
        <v>1.4666666666666668</v>
      </c>
      <c r="C28" s="52">
        <f aca="true" t="shared" si="4" ref="C28:R28">SUM(C21+C27+C14)</f>
        <v>1.4666666666666668</v>
      </c>
      <c r="D28" s="52">
        <f t="shared" si="4"/>
        <v>1.4666666666666668</v>
      </c>
      <c r="E28" s="52">
        <f t="shared" si="4"/>
        <v>1.4666666666666668</v>
      </c>
      <c r="F28" s="52">
        <f t="shared" si="4"/>
        <v>1.4666666666666668</v>
      </c>
      <c r="G28" s="52">
        <f t="shared" si="4"/>
        <v>1.4666666666666668</v>
      </c>
      <c r="H28" s="52">
        <f t="shared" si="4"/>
        <v>1.4666666666666668</v>
      </c>
      <c r="I28" s="52">
        <f t="shared" si="4"/>
        <v>1.4666666666666668</v>
      </c>
      <c r="J28" s="52">
        <f t="shared" si="4"/>
        <v>1.4666666666666668</v>
      </c>
      <c r="K28" s="52">
        <f t="shared" si="4"/>
        <v>1.4666666666666668</v>
      </c>
      <c r="L28" s="52">
        <f t="shared" si="4"/>
        <v>1.4666666666666668</v>
      </c>
      <c r="M28" s="52">
        <f t="shared" si="4"/>
        <v>1.4666666666666668</v>
      </c>
      <c r="N28" s="52">
        <f t="shared" si="4"/>
        <v>1.4666666666666668</v>
      </c>
      <c r="O28" s="52">
        <f t="shared" si="4"/>
        <v>1.4666666666666668</v>
      </c>
      <c r="P28" s="52">
        <f t="shared" si="4"/>
        <v>1.4666666666666668</v>
      </c>
      <c r="Q28" s="52">
        <f t="shared" si="4"/>
        <v>1.4666666666666668</v>
      </c>
      <c r="R28" s="52">
        <f t="shared" si="4"/>
        <v>1.4666666666666668</v>
      </c>
      <c r="S28" s="217"/>
      <c r="T28" s="217"/>
    </row>
  </sheetData>
  <sheetProtection/>
  <mergeCells count="44">
    <mergeCell ref="K5:K6"/>
    <mergeCell ref="L5:L6"/>
    <mergeCell ref="G5:G6"/>
    <mergeCell ref="H5:H6"/>
    <mergeCell ref="M5:M6"/>
    <mergeCell ref="N5:N6"/>
    <mergeCell ref="E5:E6"/>
    <mergeCell ref="F5:F6"/>
    <mergeCell ref="A27:A28"/>
    <mergeCell ref="A4:B4"/>
    <mergeCell ref="A5:A6"/>
    <mergeCell ref="B5:B6"/>
    <mergeCell ref="A22:R22"/>
    <mergeCell ref="A7:R7"/>
    <mergeCell ref="A15:R15"/>
    <mergeCell ref="O5:O6"/>
    <mergeCell ref="P5:P6"/>
    <mergeCell ref="Q5:Q6"/>
    <mergeCell ref="A1:B1"/>
    <mergeCell ref="A2:B2"/>
    <mergeCell ref="A3:B3"/>
    <mergeCell ref="R5:R6"/>
    <mergeCell ref="C5:C6"/>
    <mergeCell ref="D5:D6"/>
    <mergeCell ref="I5:I6"/>
    <mergeCell ref="J5:J6"/>
    <mergeCell ref="S24:T24"/>
    <mergeCell ref="S5:T7"/>
    <mergeCell ref="S8:T8"/>
    <mergeCell ref="S9:T9"/>
    <mergeCell ref="S10:T10"/>
    <mergeCell ref="S11:T11"/>
    <mergeCell ref="S13:T13"/>
    <mergeCell ref="S12:T12"/>
    <mergeCell ref="S25:T25"/>
    <mergeCell ref="S14:T15"/>
    <mergeCell ref="S16:T16"/>
    <mergeCell ref="S17:T17"/>
    <mergeCell ref="S26:T26"/>
    <mergeCell ref="S27:T28"/>
    <mergeCell ref="S18:T18"/>
    <mergeCell ref="S19:T19"/>
    <mergeCell ref="S20:T20"/>
    <mergeCell ref="S23:T23"/>
  </mergeCells>
  <printOptions horizontalCentered="1"/>
  <pageMargins left="0.45" right="0.45" top="0.65" bottom="0.7875" header="0.5118055555555555" footer="0"/>
  <pageSetup horizontalDpi="300" verticalDpi="300" orientation="portrait" scale="90" r:id="rId4"/>
  <headerFooter alignWithMargins="0">
    <oddFooter>&amp;LPlan de Emergencias</oddFooter>
  </headerFooter>
  <drawing r:id="rId3"/>
  <legacyDrawing r:id="rId2"/>
</worksheet>
</file>

<file path=xl/worksheets/sheet5.xml><?xml version="1.0" encoding="utf-8"?>
<worksheet xmlns="http://schemas.openxmlformats.org/spreadsheetml/2006/main" xmlns:r="http://schemas.openxmlformats.org/officeDocument/2006/relationships">
  <dimension ref="C1:H9"/>
  <sheetViews>
    <sheetView zoomScale="75" zoomScaleNormal="75" zoomScalePageLayoutView="0" workbookViewId="0" topLeftCell="A6">
      <selection activeCell="C8" sqref="C8"/>
    </sheetView>
  </sheetViews>
  <sheetFormatPr defaultColWidth="11.421875" defaultRowHeight="12.75"/>
  <cols>
    <col min="1" max="1" width="11.421875" style="1" customWidth="1"/>
    <col min="2" max="2" width="4.421875" style="1" customWidth="1"/>
    <col min="3" max="3" width="33.7109375" style="1" customWidth="1"/>
    <col min="4" max="4" width="33.421875" style="1" customWidth="1"/>
    <col min="5" max="5" width="23.421875" style="1" customWidth="1"/>
    <col min="6" max="6" width="6.00390625" style="1" customWidth="1"/>
    <col min="7" max="16384" width="11.421875" style="1" customWidth="1"/>
  </cols>
  <sheetData>
    <row r="1" spans="3:5" ht="15.75" customHeight="1">
      <c r="C1" s="226" t="s">
        <v>17</v>
      </c>
      <c r="D1" s="226"/>
      <c r="E1" s="226"/>
    </row>
    <row r="2" spans="3:8" ht="15.75" customHeight="1">
      <c r="C2" s="226"/>
      <c r="D2" s="226"/>
      <c r="E2" s="226"/>
      <c r="F2" s="7"/>
      <c r="G2" s="7"/>
      <c r="H2" s="7"/>
    </row>
    <row r="3" spans="3:5" ht="15.75" customHeight="1">
      <c r="C3" s="226"/>
      <c r="D3" s="226"/>
      <c r="E3" s="226"/>
    </row>
    <row r="4" spans="3:5" s="3" customFormat="1" ht="15.75" customHeight="1">
      <c r="C4" s="2"/>
      <c r="D4" s="2"/>
      <c r="E4" s="2"/>
    </row>
    <row r="5" ht="27.75" customHeight="1" thickBot="1"/>
    <row r="6" spans="3:5" ht="13.5" thickBot="1">
      <c r="C6" s="34" t="s">
        <v>19</v>
      </c>
      <c r="D6" s="35" t="s">
        <v>17</v>
      </c>
      <c r="E6" s="36" t="s">
        <v>20</v>
      </c>
    </row>
    <row r="7" spans="3:5" ht="150.75">
      <c r="C7" s="11" t="s">
        <v>35</v>
      </c>
      <c r="D7" s="12" t="s">
        <v>36</v>
      </c>
      <c r="E7" s="13" t="s">
        <v>37</v>
      </c>
    </row>
    <row r="8" spans="3:5" ht="195.75">
      <c r="C8" s="14" t="s">
        <v>38</v>
      </c>
      <c r="D8" s="15" t="s">
        <v>39</v>
      </c>
      <c r="E8" s="16" t="s">
        <v>40</v>
      </c>
    </row>
    <row r="9" spans="3:5" ht="106.5" thickBot="1">
      <c r="C9" s="17" t="s">
        <v>41</v>
      </c>
      <c r="D9" s="18" t="s">
        <v>42</v>
      </c>
      <c r="E9" s="19" t="s">
        <v>43</v>
      </c>
    </row>
  </sheetData>
  <sheetProtection/>
  <mergeCells count="3">
    <mergeCell ref="C1:E1"/>
    <mergeCell ref="C2:E2"/>
    <mergeCell ref="C3:E3"/>
  </mergeCells>
  <printOptions horizontalCentered="1"/>
  <pageMargins left="0.7479166666666667" right="0.7479166666666667" top="0.7875" bottom="0.7875" header="0.5118055555555555" footer="0"/>
  <pageSetup horizontalDpi="300" verticalDpi="300" orientation="portrait" scale="90" r:id="rId1"/>
  <headerFooter alignWithMargins="0">
    <oddFooter xml:space="preserve">&amp;LPlan de Emergencias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user</cp:lastModifiedBy>
  <cp:lastPrinted>2016-05-05T20:30:23Z</cp:lastPrinted>
  <dcterms:created xsi:type="dcterms:W3CDTF">2013-03-08T21:35:24Z</dcterms:created>
  <dcterms:modified xsi:type="dcterms:W3CDTF">2016-05-05T21:43:18Z</dcterms:modified>
  <cp:category/>
  <cp:version/>
  <cp:contentType/>
  <cp:contentStatus/>
</cp:coreProperties>
</file>